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130" windowHeight="11835"/>
  </bookViews>
  <sheets>
    <sheet name="Таблица" sheetId="2" r:id="rId1"/>
  </sheets>
  <definedNames>
    <definedName name="_xlnm.Print_Titles" localSheetId="0">Таблица!$8:$12</definedName>
    <definedName name="_xlnm.Print_Area" localSheetId="0">Таблица!$A$1:$Y$192</definedName>
  </definedNames>
  <calcPr calcId="145621"/>
</workbook>
</file>

<file path=xl/calcChain.xml><?xml version="1.0" encoding="utf-8"?>
<calcChain xmlns="http://schemas.openxmlformats.org/spreadsheetml/2006/main">
  <c r="C85" i="2" l="1"/>
  <c r="P47" i="2"/>
  <c r="J47" i="2"/>
  <c r="J48" i="2"/>
  <c r="D48" i="2"/>
  <c r="E48" i="2"/>
  <c r="F48" i="2"/>
  <c r="G48" i="2"/>
  <c r="C47" i="2"/>
  <c r="C48" i="2"/>
  <c r="H136" i="2" l="1"/>
  <c r="I136" i="2"/>
  <c r="K136" i="2"/>
  <c r="L136" i="2"/>
  <c r="M136" i="2"/>
  <c r="Q136" i="2"/>
  <c r="R136" i="2"/>
  <c r="T136" i="2"/>
  <c r="U136" i="2"/>
  <c r="V136" i="2"/>
  <c r="X136" i="2"/>
  <c r="Y136" i="2"/>
  <c r="Q101" i="2"/>
  <c r="R101" i="2"/>
  <c r="T101" i="2"/>
  <c r="U101" i="2"/>
  <c r="V101" i="2"/>
  <c r="X101" i="2"/>
  <c r="Y101" i="2"/>
  <c r="K101" i="2"/>
  <c r="L101" i="2"/>
  <c r="M101" i="2"/>
  <c r="H101" i="2"/>
  <c r="I101" i="2"/>
  <c r="X47" i="2" l="1"/>
  <c r="W47" i="2"/>
  <c r="S47" i="2"/>
  <c r="D47" i="2"/>
  <c r="E47" i="2"/>
  <c r="F47" i="2"/>
  <c r="G47" i="2"/>
  <c r="H47" i="2" s="1"/>
  <c r="W185" i="2" l="1"/>
  <c r="S187" i="2"/>
  <c r="S185" i="2"/>
  <c r="P185" i="2"/>
  <c r="J185" i="2"/>
  <c r="C190" i="2"/>
  <c r="C188" i="2"/>
  <c r="R59" i="2"/>
  <c r="M59" i="2"/>
  <c r="L59" i="2"/>
  <c r="K59" i="2"/>
  <c r="I59" i="2"/>
  <c r="H59" i="2"/>
  <c r="Q59" i="2"/>
  <c r="T59" i="2"/>
  <c r="U59" i="2"/>
  <c r="V59" i="2"/>
  <c r="X59" i="2"/>
  <c r="Y59" i="2"/>
  <c r="W190" i="2" l="1"/>
  <c r="D188" i="2"/>
  <c r="P190" i="2"/>
  <c r="Y79" i="2" l="1"/>
  <c r="X79" i="2"/>
  <c r="V79" i="2"/>
  <c r="U79" i="2"/>
  <c r="T79" i="2"/>
  <c r="R79" i="2"/>
  <c r="Q79" i="2"/>
  <c r="M79" i="2"/>
  <c r="L79" i="2"/>
  <c r="K79" i="2"/>
  <c r="I79" i="2"/>
  <c r="H79" i="2"/>
  <c r="H78" i="2"/>
  <c r="W48" i="2" l="1"/>
  <c r="J190" i="2" l="1"/>
  <c r="J187" i="2"/>
  <c r="P48" i="2"/>
  <c r="K49" i="2"/>
  <c r="K48" i="2"/>
  <c r="H48" i="2"/>
  <c r="P181" i="2" l="1"/>
  <c r="H51" i="2"/>
  <c r="S48" i="2" l="1"/>
  <c r="V48" i="2" s="1"/>
  <c r="I51" i="2"/>
  <c r="K51" i="2"/>
  <c r="L51" i="2"/>
  <c r="M51" i="2"/>
  <c r="Q51" i="2"/>
  <c r="R51" i="2"/>
  <c r="T51" i="2"/>
  <c r="U51" i="2"/>
  <c r="V51" i="2"/>
  <c r="X51" i="2"/>
  <c r="Y51" i="2"/>
  <c r="Q48" i="2" l="1"/>
  <c r="Y48" i="2"/>
  <c r="L48" i="2"/>
  <c r="R48" i="2"/>
  <c r="U48" i="2"/>
  <c r="I48" i="2"/>
  <c r="T48" i="2"/>
  <c r="X48" i="2"/>
  <c r="M48" i="2"/>
  <c r="H61" i="2" l="1"/>
  <c r="I61" i="2"/>
  <c r="K61" i="2"/>
  <c r="L61" i="2"/>
  <c r="M61" i="2"/>
  <c r="Q61" i="2"/>
  <c r="R61" i="2"/>
  <c r="T61" i="2"/>
  <c r="U61" i="2"/>
  <c r="V61" i="2"/>
  <c r="X61" i="2"/>
  <c r="Y61" i="2"/>
  <c r="E72" i="2" l="1"/>
  <c r="E29" i="2"/>
  <c r="E16" i="2"/>
  <c r="P187" i="2" l="1"/>
  <c r="D16" i="2" l="1"/>
  <c r="D29" i="2"/>
  <c r="W187" i="2" l="1"/>
  <c r="C157" i="2" l="1"/>
  <c r="C156" i="2" s="1"/>
  <c r="C150" i="2"/>
  <c r="C138" i="2"/>
  <c r="C137" i="2" s="1"/>
  <c r="C118" i="2" s="1"/>
  <c r="W72" i="2"/>
  <c r="S72" i="2"/>
  <c r="P72" i="2"/>
  <c r="J72" i="2"/>
  <c r="D72" i="2"/>
  <c r="F72" i="2"/>
  <c r="G72" i="2"/>
  <c r="C29" i="2"/>
  <c r="W85" i="2" l="1"/>
  <c r="S85" i="2"/>
  <c r="P85" i="2"/>
  <c r="J85" i="2"/>
  <c r="D85" i="2"/>
  <c r="E85" i="2"/>
  <c r="F85" i="2"/>
  <c r="G85" i="2"/>
  <c r="H40" i="2"/>
  <c r="I40" i="2"/>
  <c r="K40" i="2"/>
  <c r="L40" i="2"/>
  <c r="M40" i="2"/>
  <c r="O40" i="2"/>
  <c r="Q40" i="2"/>
  <c r="R40" i="2"/>
  <c r="T40" i="2"/>
  <c r="U40" i="2"/>
  <c r="V40" i="2"/>
  <c r="X40" i="2"/>
  <c r="Y40" i="2"/>
  <c r="C16" i="2" l="1"/>
  <c r="W138" i="2"/>
  <c r="W137" i="2"/>
  <c r="W118" i="2" s="1"/>
  <c r="S138" i="2"/>
  <c r="S137" i="2" s="1"/>
  <c r="S118" i="2" s="1"/>
  <c r="P138" i="2"/>
  <c r="P137" i="2" s="1"/>
  <c r="P118" i="2" s="1"/>
  <c r="J138" i="2"/>
  <c r="J137" i="2" s="1"/>
  <c r="J118" i="2" s="1"/>
  <c r="D138" i="2"/>
  <c r="D137" i="2" s="1"/>
  <c r="D118" i="2" s="1"/>
  <c r="E138" i="2"/>
  <c r="E137" i="2" s="1"/>
  <c r="E118" i="2" s="1"/>
  <c r="F138" i="2"/>
  <c r="F137" i="2" s="1"/>
  <c r="F118" i="2" s="1"/>
  <c r="G138" i="2"/>
  <c r="G137" i="2" s="1"/>
  <c r="G118" i="2" s="1"/>
  <c r="C115" i="2"/>
  <c r="C104" i="2"/>
  <c r="H146" i="2"/>
  <c r="I146" i="2"/>
  <c r="K146" i="2"/>
  <c r="L146" i="2"/>
  <c r="M146" i="2"/>
  <c r="Q146" i="2"/>
  <c r="R146" i="2"/>
  <c r="T146" i="2"/>
  <c r="U146" i="2"/>
  <c r="V146" i="2"/>
  <c r="X146" i="2"/>
  <c r="Y146" i="2"/>
  <c r="H147" i="2"/>
  <c r="I147" i="2"/>
  <c r="K147" i="2"/>
  <c r="L147" i="2"/>
  <c r="M147" i="2"/>
  <c r="Q147" i="2"/>
  <c r="R147" i="2"/>
  <c r="T147" i="2"/>
  <c r="U147" i="2"/>
  <c r="V147" i="2"/>
  <c r="X147" i="2"/>
  <c r="Y147" i="2"/>
  <c r="H144" i="2" l="1"/>
  <c r="I144" i="2"/>
  <c r="K144" i="2"/>
  <c r="L144" i="2"/>
  <c r="M144" i="2"/>
  <c r="Q144" i="2"/>
  <c r="R144" i="2"/>
  <c r="T144" i="2"/>
  <c r="U144" i="2"/>
  <c r="V144" i="2"/>
  <c r="X144" i="2"/>
  <c r="Y144" i="2"/>
  <c r="H135" i="2"/>
  <c r="I135" i="2"/>
  <c r="K135" i="2"/>
  <c r="L135" i="2"/>
  <c r="M135" i="2"/>
  <c r="Q135" i="2"/>
  <c r="R135" i="2"/>
  <c r="T135" i="2"/>
  <c r="U135" i="2"/>
  <c r="V135" i="2"/>
  <c r="X135" i="2"/>
  <c r="Y135" i="2"/>
  <c r="H100" i="2"/>
  <c r="H102" i="2"/>
  <c r="I102" i="2"/>
  <c r="K102" i="2"/>
  <c r="L102" i="2"/>
  <c r="M102" i="2"/>
  <c r="Q102" i="2"/>
  <c r="R102" i="2"/>
  <c r="T102" i="2"/>
  <c r="U102" i="2"/>
  <c r="V102" i="2"/>
  <c r="X102" i="2"/>
  <c r="Y102" i="2"/>
  <c r="H99" i="2"/>
  <c r="I99" i="2"/>
  <c r="K99" i="2"/>
  <c r="L99" i="2"/>
  <c r="M99" i="2"/>
  <c r="Q99" i="2"/>
  <c r="R99" i="2"/>
  <c r="T99" i="2"/>
  <c r="U99" i="2"/>
  <c r="V99" i="2"/>
  <c r="X99" i="2"/>
  <c r="Y99" i="2"/>
  <c r="C72" i="2"/>
  <c r="J74" i="2"/>
  <c r="D74" i="2"/>
  <c r="E74" i="2"/>
  <c r="F74" i="2"/>
  <c r="G74" i="2"/>
  <c r="K21" i="2"/>
  <c r="S190" i="2" l="1"/>
  <c r="W181" i="2" l="1"/>
  <c r="S181" i="2"/>
  <c r="V183" i="2"/>
  <c r="V186" i="2"/>
  <c r="V185" i="2" l="1"/>
  <c r="V187" i="2"/>
  <c r="V181" i="2"/>
  <c r="Y81" i="2"/>
  <c r="X81" i="2"/>
  <c r="V81" i="2"/>
  <c r="U81" i="2"/>
  <c r="T81" i="2"/>
  <c r="R81" i="2"/>
  <c r="Q81" i="2"/>
  <c r="M81" i="2"/>
  <c r="L81" i="2"/>
  <c r="Y17" i="2" l="1"/>
  <c r="Y18" i="2"/>
  <c r="Y19" i="2"/>
  <c r="Y20" i="2"/>
  <c r="Y21" i="2"/>
  <c r="Y22" i="2"/>
  <c r="Y23" i="2"/>
  <c r="Y24" i="2"/>
  <c r="Y25" i="2"/>
  <c r="Y26" i="2"/>
  <c r="Y27" i="2"/>
  <c r="Y28" i="2"/>
  <c r="Y30" i="2"/>
  <c r="Y31" i="2"/>
  <c r="Y32" i="2"/>
  <c r="Y33" i="2"/>
  <c r="Y34" i="2"/>
  <c r="Y35" i="2"/>
  <c r="Y36" i="2"/>
  <c r="Y37" i="2"/>
  <c r="Y38" i="2"/>
  <c r="Y39" i="2"/>
  <c r="Y41" i="2"/>
  <c r="Y42" i="2"/>
  <c r="Y43" i="2"/>
  <c r="Y44" i="2"/>
  <c r="Y45" i="2"/>
  <c r="Y46" i="2"/>
  <c r="Y49" i="2"/>
  <c r="Y50" i="2"/>
  <c r="Y52" i="2"/>
  <c r="Y53" i="2"/>
  <c r="Y54" i="2"/>
  <c r="Y55" i="2"/>
  <c r="Y56" i="2"/>
  <c r="Y57" i="2"/>
  <c r="Y58" i="2"/>
  <c r="Y60" i="2"/>
  <c r="Y62" i="2"/>
  <c r="Y63" i="2"/>
  <c r="Y64" i="2"/>
  <c r="Y65" i="2"/>
  <c r="Y66" i="2"/>
  <c r="Y67" i="2"/>
  <c r="Y68" i="2"/>
  <c r="Y69" i="2"/>
  <c r="Y70" i="2"/>
  <c r="Y71" i="2"/>
  <c r="Y75" i="2"/>
  <c r="Y76" i="2"/>
  <c r="Y77" i="2"/>
  <c r="Y78" i="2"/>
  <c r="Y80" i="2"/>
  <c r="Y82" i="2"/>
  <c r="Y83" i="2"/>
  <c r="Y84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100" i="2"/>
  <c r="Y103" i="2"/>
  <c r="Y105" i="2"/>
  <c r="Y106" i="2"/>
  <c r="Y107" i="2"/>
  <c r="Y108" i="2"/>
  <c r="Y109" i="2"/>
  <c r="Y110" i="2"/>
  <c r="Y111" i="2"/>
  <c r="Y112" i="2"/>
  <c r="Y113" i="2"/>
  <c r="Y114" i="2"/>
  <c r="Y116" i="2"/>
  <c r="Y117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9" i="2"/>
  <c r="Y140" i="2"/>
  <c r="Y141" i="2"/>
  <c r="Y142" i="2"/>
  <c r="Y143" i="2"/>
  <c r="Y145" i="2"/>
  <c r="Y148" i="2"/>
  <c r="Y149" i="2"/>
  <c r="Y151" i="2"/>
  <c r="Y152" i="2"/>
  <c r="Y153" i="2"/>
  <c r="Y154" i="2"/>
  <c r="Y155" i="2"/>
  <c r="Y158" i="2"/>
  <c r="Y159" i="2"/>
  <c r="Y160" i="2"/>
  <c r="Y161" i="2"/>
  <c r="Y162" i="2"/>
  <c r="Y163" i="2"/>
  <c r="Y164" i="2"/>
  <c r="Y165" i="2"/>
  <c r="X17" i="2"/>
  <c r="X18" i="2"/>
  <c r="X19" i="2"/>
  <c r="X20" i="2"/>
  <c r="X21" i="2"/>
  <c r="X22" i="2"/>
  <c r="X23" i="2"/>
  <c r="X24" i="2"/>
  <c r="X25" i="2"/>
  <c r="X26" i="2"/>
  <c r="X27" i="2"/>
  <c r="X28" i="2"/>
  <c r="X30" i="2"/>
  <c r="X31" i="2"/>
  <c r="X32" i="2"/>
  <c r="X33" i="2"/>
  <c r="X34" i="2"/>
  <c r="X35" i="2"/>
  <c r="X36" i="2"/>
  <c r="X37" i="2"/>
  <c r="X38" i="2"/>
  <c r="X39" i="2"/>
  <c r="X41" i="2"/>
  <c r="X42" i="2"/>
  <c r="X43" i="2"/>
  <c r="X44" i="2"/>
  <c r="X45" i="2"/>
  <c r="X46" i="2"/>
  <c r="X49" i="2"/>
  <c r="X50" i="2"/>
  <c r="X52" i="2"/>
  <c r="X53" i="2"/>
  <c r="X54" i="2"/>
  <c r="X55" i="2"/>
  <c r="X56" i="2"/>
  <c r="X57" i="2"/>
  <c r="X58" i="2"/>
  <c r="X60" i="2"/>
  <c r="X62" i="2"/>
  <c r="X63" i="2"/>
  <c r="X64" i="2"/>
  <c r="X65" i="2"/>
  <c r="X66" i="2"/>
  <c r="X67" i="2"/>
  <c r="X68" i="2"/>
  <c r="X69" i="2"/>
  <c r="X70" i="2"/>
  <c r="X71" i="2"/>
  <c r="X75" i="2"/>
  <c r="X76" i="2"/>
  <c r="X77" i="2"/>
  <c r="X78" i="2"/>
  <c r="X80" i="2"/>
  <c r="X82" i="2"/>
  <c r="X83" i="2"/>
  <c r="X84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100" i="2"/>
  <c r="X103" i="2"/>
  <c r="X105" i="2"/>
  <c r="X106" i="2"/>
  <c r="X107" i="2"/>
  <c r="X108" i="2"/>
  <c r="X109" i="2"/>
  <c r="X110" i="2"/>
  <c r="X111" i="2"/>
  <c r="X112" i="2"/>
  <c r="X113" i="2"/>
  <c r="X114" i="2"/>
  <c r="X116" i="2"/>
  <c r="X117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9" i="2"/>
  <c r="X140" i="2"/>
  <c r="X141" i="2"/>
  <c r="X142" i="2"/>
  <c r="X143" i="2"/>
  <c r="X145" i="2"/>
  <c r="X148" i="2"/>
  <c r="X149" i="2"/>
  <c r="X151" i="2"/>
  <c r="X152" i="2"/>
  <c r="X153" i="2"/>
  <c r="X154" i="2"/>
  <c r="X155" i="2"/>
  <c r="X158" i="2"/>
  <c r="X159" i="2"/>
  <c r="X160" i="2"/>
  <c r="X161" i="2"/>
  <c r="X162" i="2"/>
  <c r="X163" i="2"/>
  <c r="X164" i="2"/>
  <c r="X165" i="2"/>
  <c r="V17" i="2"/>
  <c r="V18" i="2"/>
  <c r="V19" i="2"/>
  <c r="V20" i="2"/>
  <c r="V21" i="2"/>
  <c r="V22" i="2"/>
  <c r="V23" i="2"/>
  <c r="V24" i="2"/>
  <c r="V25" i="2"/>
  <c r="V26" i="2"/>
  <c r="V27" i="2"/>
  <c r="V28" i="2"/>
  <c r="V30" i="2"/>
  <c r="V31" i="2"/>
  <c r="V32" i="2"/>
  <c r="V33" i="2"/>
  <c r="V34" i="2"/>
  <c r="V35" i="2"/>
  <c r="V36" i="2"/>
  <c r="V37" i="2"/>
  <c r="V38" i="2"/>
  <c r="V39" i="2"/>
  <c r="V41" i="2"/>
  <c r="V42" i="2"/>
  <c r="V43" i="2"/>
  <c r="V44" i="2"/>
  <c r="V45" i="2"/>
  <c r="V46" i="2"/>
  <c r="V49" i="2"/>
  <c r="V50" i="2"/>
  <c r="V52" i="2"/>
  <c r="V53" i="2"/>
  <c r="V54" i="2"/>
  <c r="V55" i="2"/>
  <c r="V56" i="2"/>
  <c r="V57" i="2"/>
  <c r="V58" i="2"/>
  <c r="V60" i="2"/>
  <c r="V62" i="2"/>
  <c r="V63" i="2"/>
  <c r="V64" i="2"/>
  <c r="V65" i="2"/>
  <c r="V66" i="2"/>
  <c r="V67" i="2"/>
  <c r="V68" i="2"/>
  <c r="V69" i="2"/>
  <c r="V70" i="2"/>
  <c r="V71" i="2"/>
  <c r="V75" i="2"/>
  <c r="V76" i="2"/>
  <c r="V77" i="2"/>
  <c r="V78" i="2"/>
  <c r="V80" i="2"/>
  <c r="V82" i="2"/>
  <c r="V83" i="2"/>
  <c r="V84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100" i="2"/>
  <c r="V103" i="2"/>
  <c r="V105" i="2"/>
  <c r="V106" i="2"/>
  <c r="V107" i="2"/>
  <c r="V108" i="2"/>
  <c r="V109" i="2"/>
  <c r="V110" i="2"/>
  <c r="V111" i="2"/>
  <c r="V112" i="2"/>
  <c r="V113" i="2"/>
  <c r="V114" i="2"/>
  <c r="V116" i="2"/>
  <c r="V117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9" i="2"/>
  <c r="V140" i="2"/>
  <c r="V141" i="2"/>
  <c r="V142" i="2"/>
  <c r="V143" i="2"/>
  <c r="V145" i="2"/>
  <c r="V148" i="2"/>
  <c r="V149" i="2"/>
  <c r="V151" i="2"/>
  <c r="V152" i="2"/>
  <c r="V153" i="2"/>
  <c r="V154" i="2"/>
  <c r="V155" i="2"/>
  <c r="V158" i="2"/>
  <c r="V159" i="2"/>
  <c r="V160" i="2"/>
  <c r="V161" i="2"/>
  <c r="V162" i="2"/>
  <c r="V163" i="2"/>
  <c r="V164" i="2"/>
  <c r="V165" i="2"/>
  <c r="V169" i="2"/>
  <c r="V170" i="2"/>
  <c r="V172" i="2"/>
  <c r="V173" i="2"/>
  <c r="V175" i="2"/>
  <c r="V176" i="2"/>
  <c r="V178" i="2"/>
  <c r="V179" i="2"/>
  <c r="U17" i="2"/>
  <c r="U18" i="2"/>
  <c r="U19" i="2"/>
  <c r="U20" i="2"/>
  <c r="U21" i="2"/>
  <c r="U22" i="2"/>
  <c r="U23" i="2"/>
  <c r="U24" i="2"/>
  <c r="U25" i="2"/>
  <c r="U26" i="2"/>
  <c r="U27" i="2"/>
  <c r="U28" i="2"/>
  <c r="U30" i="2"/>
  <c r="U31" i="2"/>
  <c r="U32" i="2"/>
  <c r="U33" i="2"/>
  <c r="U34" i="2"/>
  <c r="U35" i="2"/>
  <c r="U36" i="2"/>
  <c r="U37" i="2"/>
  <c r="U38" i="2"/>
  <c r="U39" i="2"/>
  <c r="U41" i="2"/>
  <c r="U42" i="2"/>
  <c r="U43" i="2"/>
  <c r="U44" i="2"/>
  <c r="U45" i="2"/>
  <c r="U46" i="2"/>
  <c r="U49" i="2"/>
  <c r="U50" i="2"/>
  <c r="U52" i="2"/>
  <c r="U53" i="2"/>
  <c r="U54" i="2"/>
  <c r="U55" i="2"/>
  <c r="U56" i="2"/>
  <c r="U57" i="2"/>
  <c r="U58" i="2"/>
  <c r="U60" i="2"/>
  <c r="U62" i="2"/>
  <c r="U63" i="2"/>
  <c r="U64" i="2"/>
  <c r="U65" i="2"/>
  <c r="U66" i="2"/>
  <c r="U67" i="2"/>
  <c r="U68" i="2"/>
  <c r="U69" i="2"/>
  <c r="U70" i="2"/>
  <c r="U71" i="2"/>
  <c r="U75" i="2"/>
  <c r="U76" i="2"/>
  <c r="U77" i="2"/>
  <c r="U78" i="2"/>
  <c r="U80" i="2"/>
  <c r="U82" i="2"/>
  <c r="U83" i="2"/>
  <c r="U84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100" i="2"/>
  <c r="U103" i="2"/>
  <c r="U105" i="2"/>
  <c r="U106" i="2"/>
  <c r="U107" i="2"/>
  <c r="U108" i="2"/>
  <c r="U109" i="2"/>
  <c r="U110" i="2"/>
  <c r="U111" i="2"/>
  <c r="U112" i="2"/>
  <c r="U113" i="2"/>
  <c r="U114" i="2"/>
  <c r="U116" i="2"/>
  <c r="U117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9" i="2"/>
  <c r="U140" i="2"/>
  <c r="U141" i="2"/>
  <c r="U142" i="2"/>
  <c r="U143" i="2"/>
  <c r="U145" i="2"/>
  <c r="U148" i="2"/>
  <c r="U149" i="2"/>
  <c r="U151" i="2"/>
  <c r="U152" i="2"/>
  <c r="U153" i="2"/>
  <c r="U154" i="2"/>
  <c r="U155" i="2"/>
  <c r="U158" i="2"/>
  <c r="U159" i="2"/>
  <c r="U160" i="2"/>
  <c r="U161" i="2"/>
  <c r="U162" i="2"/>
  <c r="U163" i="2"/>
  <c r="U164" i="2"/>
  <c r="U165" i="2"/>
  <c r="U169" i="2"/>
  <c r="U170" i="2"/>
  <c r="U172" i="2"/>
  <c r="U173" i="2"/>
  <c r="U175" i="2"/>
  <c r="U176" i="2"/>
  <c r="U178" i="2"/>
  <c r="U179" i="2"/>
  <c r="U181" i="2"/>
  <c r="U183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1" i="2"/>
  <c r="T32" i="2"/>
  <c r="T33" i="2"/>
  <c r="T34" i="2"/>
  <c r="T35" i="2"/>
  <c r="T36" i="2"/>
  <c r="T37" i="2"/>
  <c r="T38" i="2"/>
  <c r="T39" i="2"/>
  <c r="T41" i="2"/>
  <c r="T42" i="2"/>
  <c r="T43" i="2"/>
  <c r="T44" i="2"/>
  <c r="T45" i="2"/>
  <c r="T46" i="2"/>
  <c r="T49" i="2"/>
  <c r="T50" i="2"/>
  <c r="T52" i="2"/>
  <c r="T53" i="2"/>
  <c r="T54" i="2"/>
  <c r="T55" i="2"/>
  <c r="T56" i="2"/>
  <c r="T57" i="2"/>
  <c r="T58" i="2"/>
  <c r="T60" i="2"/>
  <c r="T62" i="2"/>
  <c r="T63" i="2"/>
  <c r="T64" i="2"/>
  <c r="T65" i="2"/>
  <c r="T66" i="2"/>
  <c r="T67" i="2"/>
  <c r="T68" i="2"/>
  <c r="T69" i="2"/>
  <c r="T70" i="2"/>
  <c r="T71" i="2"/>
  <c r="T75" i="2"/>
  <c r="T76" i="2"/>
  <c r="T77" i="2"/>
  <c r="T78" i="2"/>
  <c r="T80" i="2"/>
  <c r="T82" i="2"/>
  <c r="T83" i="2"/>
  <c r="T84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100" i="2"/>
  <c r="T103" i="2"/>
  <c r="T105" i="2"/>
  <c r="T106" i="2"/>
  <c r="T107" i="2"/>
  <c r="T108" i="2"/>
  <c r="T109" i="2"/>
  <c r="T110" i="2"/>
  <c r="T111" i="2"/>
  <c r="T112" i="2"/>
  <c r="T113" i="2"/>
  <c r="T114" i="2"/>
  <c r="T116" i="2"/>
  <c r="T117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9" i="2"/>
  <c r="T140" i="2"/>
  <c r="T141" i="2"/>
  <c r="T142" i="2"/>
  <c r="T143" i="2"/>
  <c r="T145" i="2"/>
  <c r="T148" i="2"/>
  <c r="T149" i="2"/>
  <c r="T151" i="2"/>
  <c r="T152" i="2"/>
  <c r="T153" i="2"/>
  <c r="T154" i="2"/>
  <c r="T155" i="2"/>
  <c r="T158" i="2"/>
  <c r="T159" i="2"/>
  <c r="T160" i="2"/>
  <c r="T161" i="2"/>
  <c r="T162" i="2"/>
  <c r="T163" i="2"/>
  <c r="T164" i="2"/>
  <c r="T165" i="2"/>
  <c r="T169" i="2"/>
  <c r="T170" i="2"/>
  <c r="T172" i="2"/>
  <c r="T173" i="2"/>
  <c r="T175" i="2"/>
  <c r="T176" i="2"/>
  <c r="T178" i="2"/>
  <c r="T179" i="2"/>
  <c r="T181" i="2"/>
  <c r="T183" i="2"/>
  <c r="R17" i="2"/>
  <c r="R18" i="2"/>
  <c r="R19" i="2"/>
  <c r="R20" i="2"/>
  <c r="R21" i="2"/>
  <c r="R22" i="2"/>
  <c r="R23" i="2"/>
  <c r="R24" i="2"/>
  <c r="R25" i="2"/>
  <c r="R26" i="2"/>
  <c r="R27" i="2"/>
  <c r="R28" i="2"/>
  <c r="R30" i="2"/>
  <c r="R31" i="2"/>
  <c r="R32" i="2"/>
  <c r="R33" i="2"/>
  <c r="R34" i="2"/>
  <c r="R35" i="2"/>
  <c r="R36" i="2"/>
  <c r="R37" i="2"/>
  <c r="R38" i="2"/>
  <c r="R39" i="2"/>
  <c r="R41" i="2"/>
  <c r="R42" i="2"/>
  <c r="R43" i="2"/>
  <c r="R44" i="2"/>
  <c r="R45" i="2"/>
  <c r="R46" i="2"/>
  <c r="R49" i="2"/>
  <c r="R50" i="2"/>
  <c r="R52" i="2"/>
  <c r="R53" i="2"/>
  <c r="R54" i="2"/>
  <c r="R55" i="2"/>
  <c r="R56" i="2"/>
  <c r="R57" i="2"/>
  <c r="R58" i="2"/>
  <c r="R60" i="2"/>
  <c r="R62" i="2"/>
  <c r="R63" i="2"/>
  <c r="R64" i="2"/>
  <c r="R65" i="2"/>
  <c r="R66" i="2"/>
  <c r="R67" i="2"/>
  <c r="R68" i="2"/>
  <c r="R69" i="2"/>
  <c r="R70" i="2"/>
  <c r="R71" i="2"/>
  <c r="R75" i="2"/>
  <c r="R76" i="2"/>
  <c r="R77" i="2"/>
  <c r="R78" i="2"/>
  <c r="R80" i="2"/>
  <c r="R82" i="2"/>
  <c r="R83" i="2"/>
  <c r="R84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100" i="2"/>
  <c r="R103" i="2"/>
  <c r="R105" i="2"/>
  <c r="R106" i="2"/>
  <c r="R107" i="2"/>
  <c r="R108" i="2"/>
  <c r="R109" i="2"/>
  <c r="R110" i="2"/>
  <c r="R111" i="2"/>
  <c r="R112" i="2"/>
  <c r="R113" i="2"/>
  <c r="R114" i="2"/>
  <c r="R116" i="2"/>
  <c r="R117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9" i="2"/>
  <c r="R140" i="2"/>
  <c r="R141" i="2"/>
  <c r="R142" i="2"/>
  <c r="R143" i="2"/>
  <c r="R145" i="2"/>
  <c r="R148" i="2"/>
  <c r="R149" i="2"/>
  <c r="R151" i="2"/>
  <c r="R152" i="2"/>
  <c r="R153" i="2"/>
  <c r="R154" i="2"/>
  <c r="R155" i="2"/>
  <c r="R158" i="2"/>
  <c r="R159" i="2"/>
  <c r="R160" i="2"/>
  <c r="R161" i="2"/>
  <c r="R162" i="2"/>
  <c r="R163" i="2"/>
  <c r="R164" i="2"/>
  <c r="R165" i="2"/>
  <c r="R169" i="2"/>
  <c r="R170" i="2"/>
  <c r="R172" i="2"/>
  <c r="R173" i="2"/>
  <c r="R175" i="2"/>
  <c r="R176" i="2"/>
  <c r="R178" i="2"/>
  <c r="R179" i="2"/>
  <c r="R181" i="2"/>
  <c r="R183" i="2"/>
  <c r="Q17" i="2"/>
  <c r="Q18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9" i="2"/>
  <c r="Q50" i="2"/>
  <c r="Q52" i="2"/>
  <c r="Q53" i="2"/>
  <c r="Q54" i="2"/>
  <c r="Q55" i="2"/>
  <c r="Q56" i="2"/>
  <c r="Q57" i="2"/>
  <c r="Q58" i="2"/>
  <c r="Q60" i="2"/>
  <c r="Q62" i="2"/>
  <c r="Q63" i="2"/>
  <c r="Q64" i="2"/>
  <c r="Q65" i="2"/>
  <c r="Q66" i="2"/>
  <c r="Q67" i="2"/>
  <c r="Q68" i="2"/>
  <c r="Q69" i="2"/>
  <c r="Q70" i="2"/>
  <c r="Q71" i="2"/>
  <c r="Q75" i="2"/>
  <c r="Q76" i="2"/>
  <c r="Q77" i="2"/>
  <c r="Q78" i="2"/>
  <c r="Q80" i="2"/>
  <c r="Q82" i="2"/>
  <c r="Q83" i="2"/>
  <c r="Q84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100" i="2"/>
  <c r="Q103" i="2"/>
  <c r="Q105" i="2"/>
  <c r="Q106" i="2"/>
  <c r="Q107" i="2"/>
  <c r="Q108" i="2"/>
  <c r="Q109" i="2"/>
  <c r="Q110" i="2"/>
  <c r="Q111" i="2"/>
  <c r="Q112" i="2"/>
  <c r="Q113" i="2"/>
  <c r="Q114" i="2"/>
  <c r="Q116" i="2"/>
  <c r="Q117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9" i="2"/>
  <c r="Q140" i="2"/>
  <c r="Q141" i="2"/>
  <c r="Q142" i="2"/>
  <c r="Q143" i="2"/>
  <c r="Q145" i="2"/>
  <c r="Q148" i="2"/>
  <c r="Q149" i="2"/>
  <c r="Q151" i="2"/>
  <c r="Q152" i="2"/>
  <c r="Q153" i="2"/>
  <c r="Q154" i="2"/>
  <c r="Q155" i="2"/>
  <c r="Q158" i="2"/>
  <c r="Q159" i="2"/>
  <c r="Q160" i="2"/>
  <c r="Q161" i="2"/>
  <c r="Q162" i="2"/>
  <c r="Q163" i="2"/>
  <c r="Q164" i="2"/>
  <c r="Q165" i="2"/>
  <c r="Q169" i="2"/>
  <c r="Q170" i="2"/>
  <c r="Q172" i="2"/>
  <c r="Q173" i="2"/>
  <c r="Q175" i="2"/>
  <c r="Q176" i="2"/>
  <c r="Q178" i="2"/>
  <c r="Q179" i="2"/>
  <c r="Q181" i="2"/>
  <c r="Q183" i="2"/>
  <c r="W177" i="2"/>
  <c r="W174" i="2"/>
  <c r="W171" i="2"/>
  <c r="W168" i="2"/>
  <c r="W157" i="2"/>
  <c r="W156" i="2" s="1"/>
  <c r="W150" i="2"/>
  <c r="W115" i="2"/>
  <c r="W104" i="2"/>
  <c r="W74" i="2"/>
  <c r="W29" i="2"/>
  <c r="W16" i="2"/>
  <c r="S177" i="2"/>
  <c r="S174" i="2"/>
  <c r="S171" i="2"/>
  <c r="S168" i="2"/>
  <c r="S157" i="2"/>
  <c r="S150" i="2"/>
  <c r="S115" i="2"/>
  <c r="S104" i="2"/>
  <c r="S74" i="2"/>
  <c r="S29" i="2"/>
  <c r="S16" i="2"/>
  <c r="P177" i="2"/>
  <c r="P174" i="2"/>
  <c r="P171" i="2"/>
  <c r="P168" i="2"/>
  <c r="P157" i="2"/>
  <c r="P156" i="2" s="1"/>
  <c r="P150" i="2"/>
  <c r="P115" i="2"/>
  <c r="P104" i="2"/>
  <c r="P74" i="2"/>
  <c r="P29" i="2"/>
  <c r="P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O31" i="2"/>
  <c r="O32" i="2"/>
  <c r="O33" i="2"/>
  <c r="O34" i="2"/>
  <c r="O35" i="2"/>
  <c r="O36" i="2"/>
  <c r="O37" i="2"/>
  <c r="O38" i="2"/>
  <c r="O39" i="2"/>
  <c r="O41" i="2"/>
  <c r="O42" i="2"/>
  <c r="O43" i="2"/>
  <c r="O44" i="2"/>
  <c r="O45" i="2"/>
  <c r="O46" i="2"/>
  <c r="N29" i="2"/>
  <c r="N16" i="2"/>
  <c r="P73" i="2" l="1"/>
  <c r="W73" i="2"/>
  <c r="W15" i="2"/>
  <c r="P15" i="2"/>
  <c r="V47" i="2"/>
  <c r="V104" i="2"/>
  <c r="V118" i="2"/>
  <c r="V157" i="2"/>
  <c r="V171" i="2"/>
  <c r="V177" i="2"/>
  <c r="V72" i="2"/>
  <c r="V85" i="2"/>
  <c r="N15" i="2"/>
  <c r="S15" i="2"/>
  <c r="S156" i="2"/>
  <c r="S73" i="2" s="1"/>
  <c r="V174" i="2"/>
  <c r="V168" i="2"/>
  <c r="V150" i="2"/>
  <c r="V137" i="2"/>
  <c r="V115" i="2"/>
  <c r="V29" i="2"/>
  <c r="V138" i="2"/>
  <c r="V74" i="2"/>
  <c r="V16" i="2"/>
  <c r="S189" i="2" l="1"/>
  <c r="S191" i="2"/>
  <c r="S188" i="2"/>
  <c r="S14" i="2"/>
  <c r="P191" i="2"/>
  <c r="P188" i="2"/>
  <c r="P14" i="2"/>
  <c r="P189" i="2"/>
  <c r="W191" i="2"/>
  <c r="W189" i="2"/>
  <c r="W14" i="2"/>
  <c r="W188" i="2"/>
  <c r="P182" i="2"/>
  <c r="S13" i="2"/>
  <c r="S184" i="2" s="1"/>
  <c r="T184" i="2" s="1"/>
  <c r="P13" i="2"/>
  <c r="P184" i="2" s="1"/>
  <c r="W13" i="2"/>
  <c r="W184" i="2" s="1"/>
  <c r="W180" i="2" s="1"/>
  <c r="W167" i="2" s="1"/>
  <c r="V73" i="2"/>
  <c r="V156" i="2"/>
  <c r="V15" i="2"/>
  <c r="V14" i="2" s="1"/>
  <c r="V191" i="2" l="1"/>
  <c r="S180" i="2"/>
  <c r="S167" i="2" s="1"/>
  <c r="S166" i="2"/>
  <c r="U184" i="2"/>
  <c r="V184" i="2"/>
  <c r="P180" i="2"/>
  <c r="P167" i="2" s="1"/>
  <c r="P166" i="2"/>
  <c r="R184" i="2"/>
  <c r="V13" i="2"/>
  <c r="Q184" i="2"/>
  <c r="W166" i="2"/>
  <c r="V189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M33" i="2"/>
  <c r="M34" i="2"/>
  <c r="M35" i="2"/>
  <c r="M36" i="2"/>
  <c r="M37" i="2"/>
  <c r="M38" i="2"/>
  <c r="M39" i="2"/>
  <c r="M41" i="2"/>
  <c r="M42" i="2"/>
  <c r="M43" i="2"/>
  <c r="M44" i="2"/>
  <c r="M45" i="2"/>
  <c r="M46" i="2"/>
  <c r="M49" i="2"/>
  <c r="M50" i="2"/>
  <c r="M52" i="2"/>
  <c r="M53" i="2"/>
  <c r="M54" i="2"/>
  <c r="M55" i="2"/>
  <c r="M56" i="2"/>
  <c r="M57" i="2"/>
  <c r="M58" i="2"/>
  <c r="M60" i="2"/>
  <c r="M62" i="2"/>
  <c r="M63" i="2"/>
  <c r="M64" i="2"/>
  <c r="M65" i="2"/>
  <c r="M66" i="2"/>
  <c r="M67" i="2"/>
  <c r="M68" i="2"/>
  <c r="M69" i="2"/>
  <c r="M70" i="2"/>
  <c r="M71" i="2"/>
  <c r="M75" i="2"/>
  <c r="M76" i="2"/>
  <c r="M77" i="2"/>
  <c r="M78" i="2"/>
  <c r="M80" i="2"/>
  <c r="M82" i="2"/>
  <c r="M83" i="2"/>
  <c r="M84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100" i="2"/>
  <c r="M103" i="2"/>
  <c r="M105" i="2"/>
  <c r="M106" i="2"/>
  <c r="M107" i="2"/>
  <c r="M108" i="2"/>
  <c r="M109" i="2"/>
  <c r="M110" i="2"/>
  <c r="M111" i="2"/>
  <c r="M112" i="2"/>
  <c r="M113" i="2"/>
  <c r="M114" i="2"/>
  <c r="M116" i="2"/>
  <c r="M117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9" i="2"/>
  <c r="M140" i="2"/>
  <c r="M141" i="2"/>
  <c r="M142" i="2"/>
  <c r="M143" i="2"/>
  <c r="M145" i="2"/>
  <c r="M148" i="2"/>
  <c r="M149" i="2"/>
  <c r="M151" i="2"/>
  <c r="M152" i="2"/>
  <c r="M153" i="2"/>
  <c r="M154" i="2"/>
  <c r="M155" i="2"/>
  <c r="M158" i="2"/>
  <c r="M159" i="2"/>
  <c r="M160" i="2"/>
  <c r="M161" i="2"/>
  <c r="M162" i="2"/>
  <c r="M163" i="2"/>
  <c r="M164" i="2"/>
  <c r="M165" i="2"/>
  <c r="L17" i="2"/>
  <c r="L18" i="2"/>
  <c r="L19" i="2"/>
  <c r="L20" i="2"/>
  <c r="L21" i="2"/>
  <c r="L22" i="2"/>
  <c r="L23" i="2"/>
  <c r="L24" i="2"/>
  <c r="L25" i="2"/>
  <c r="L26" i="2"/>
  <c r="L27" i="2"/>
  <c r="L28" i="2"/>
  <c r="L30" i="2"/>
  <c r="L31" i="2"/>
  <c r="L32" i="2"/>
  <c r="L33" i="2"/>
  <c r="L34" i="2"/>
  <c r="L35" i="2"/>
  <c r="L36" i="2"/>
  <c r="L37" i="2"/>
  <c r="L38" i="2"/>
  <c r="L39" i="2"/>
  <c r="L41" i="2"/>
  <c r="L42" i="2"/>
  <c r="L43" i="2"/>
  <c r="L44" i="2"/>
  <c r="L45" i="2"/>
  <c r="L46" i="2"/>
  <c r="L49" i="2"/>
  <c r="L50" i="2"/>
  <c r="L52" i="2"/>
  <c r="L53" i="2"/>
  <c r="L54" i="2"/>
  <c r="L55" i="2"/>
  <c r="L56" i="2"/>
  <c r="L57" i="2"/>
  <c r="L58" i="2"/>
  <c r="L60" i="2"/>
  <c r="L62" i="2"/>
  <c r="L63" i="2"/>
  <c r="L64" i="2"/>
  <c r="L65" i="2"/>
  <c r="L66" i="2"/>
  <c r="L67" i="2"/>
  <c r="L68" i="2"/>
  <c r="L69" i="2"/>
  <c r="L70" i="2"/>
  <c r="L71" i="2"/>
  <c r="L75" i="2"/>
  <c r="L76" i="2"/>
  <c r="L77" i="2"/>
  <c r="L78" i="2"/>
  <c r="L80" i="2"/>
  <c r="L82" i="2"/>
  <c r="L83" i="2"/>
  <c r="L84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100" i="2"/>
  <c r="L103" i="2"/>
  <c r="L105" i="2"/>
  <c r="L106" i="2"/>
  <c r="L107" i="2"/>
  <c r="L108" i="2"/>
  <c r="L109" i="2"/>
  <c r="L110" i="2"/>
  <c r="L111" i="2"/>
  <c r="L112" i="2"/>
  <c r="L113" i="2"/>
  <c r="L114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9" i="2"/>
  <c r="L140" i="2"/>
  <c r="L141" i="2"/>
  <c r="L142" i="2"/>
  <c r="L143" i="2"/>
  <c r="L145" i="2"/>
  <c r="L148" i="2"/>
  <c r="L149" i="2"/>
  <c r="L151" i="2"/>
  <c r="L152" i="2"/>
  <c r="L153" i="2"/>
  <c r="L154" i="2"/>
  <c r="L155" i="2"/>
  <c r="L158" i="2"/>
  <c r="L159" i="2"/>
  <c r="L160" i="2"/>
  <c r="L161" i="2"/>
  <c r="L162" i="2"/>
  <c r="L163" i="2"/>
  <c r="L164" i="2"/>
  <c r="L165" i="2"/>
  <c r="L169" i="2"/>
  <c r="L170" i="2"/>
  <c r="L172" i="2"/>
  <c r="L173" i="2"/>
  <c r="L175" i="2"/>
  <c r="L176" i="2"/>
  <c r="L178" i="2"/>
  <c r="L179" i="2"/>
  <c r="L181" i="2"/>
  <c r="L182" i="2"/>
  <c r="L183" i="2"/>
  <c r="L185" i="2"/>
  <c r="L186" i="2"/>
  <c r="L187" i="2"/>
  <c r="K185" i="2"/>
  <c r="K186" i="2"/>
  <c r="K187" i="2"/>
  <c r="K17" i="2"/>
  <c r="K18" i="2"/>
  <c r="K19" i="2"/>
  <c r="K20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50" i="2"/>
  <c r="K52" i="2"/>
  <c r="K53" i="2"/>
  <c r="K54" i="2"/>
  <c r="K55" i="2"/>
  <c r="K56" i="2"/>
  <c r="K57" i="2"/>
  <c r="K58" i="2"/>
  <c r="K60" i="2"/>
  <c r="K62" i="2"/>
  <c r="K63" i="2"/>
  <c r="K64" i="2"/>
  <c r="K65" i="2"/>
  <c r="K66" i="2"/>
  <c r="K67" i="2"/>
  <c r="K68" i="2"/>
  <c r="K69" i="2"/>
  <c r="K70" i="2"/>
  <c r="K71" i="2"/>
  <c r="K75" i="2"/>
  <c r="K76" i="2"/>
  <c r="K77" i="2"/>
  <c r="K78" i="2"/>
  <c r="K80" i="2"/>
  <c r="K81" i="2"/>
  <c r="K82" i="2"/>
  <c r="K83" i="2"/>
  <c r="K84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100" i="2"/>
  <c r="K103" i="2"/>
  <c r="K105" i="2"/>
  <c r="K106" i="2"/>
  <c r="K107" i="2"/>
  <c r="K108" i="2"/>
  <c r="K109" i="2"/>
  <c r="K110" i="2"/>
  <c r="K111" i="2"/>
  <c r="K112" i="2"/>
  <c r="K113" i="2"/>
  <c r="K114" i="2"/>
  <c r="K116" i="2"/>
  <c r="K117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9" i="2"/>
  <c r="K140" i="2"/>
  <c r="K141" i="2"/>
  <c r="K142" i="2"/>
  <c r="K143" i="2"/>
  <c r="K145" i="2"/>
  <c r="K148" i="2"/>
  <c r="K149" i="2"/>
  <c r="K151" i="2"/>
  <c r="K152" i="2"/>
  <c r="K153" i="2"/>
  <c r="K154" i="2"/>
  <c r="K155" i="2"/>
  <c r="K158" i="2"/>
  <c r="K159" i="2"/>
  <c r="K160" i="2"/>
  <c r="K161" i="2"/>
  <c r="K162" i="2"/>
  <c r="K163" i="2"/>
  <c r="K164" i="2"/>
  <c r="K165" i="2"/>
  <c r="K169" i="2"/>
  <c r="K170" i="2"/>
  <c r="K172" i="2"/>
  <c r="K173" i="2"/>
  <c r="K175" i="2"/>
  <c r="K176" i="2"/>
  <c r="K178" i="2"/>
  <c r="K179" i="2"/>
  <c r="K181" i="2"/>
  <c r="K182" i="2"/>
  <c r="K183" i="2"/>
  <c r="J180" i="2"/>
  <c r="J177" i="2"/>
  <c r="J174" i="2"/>
  <c r="J171" i="2"/>
  <c r="J168" i="2"/>
  <c r="J157" i="2"/>
  <c r="J156" i="2" s="1"/>
  <c r="J150" i="2"/>
  <c r="J115" i="2"/>
  <c r="J104" i="2"/>
  <c r="J29" i="2"/>
  <c r="J16" i="2"/>
  <c r="I17" i="2"/>
  <c r="I18" i="2"/>
  <c r="I19" i="2"/>
  <c r="I20" i="2"/>
  <c r="I21" i="2"/>
  <c r="I22" i="2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39" i="2"/>
  <c r="I41" i="2"/>
  <c r="I42" i="2"/>
  <c r="I43" i="2"/>
  <c r="I44" i="2"/>
  <c r="I45" i="2"/>
  <c r="I46" i="2"/>
  <c r="I49" i="2"/>
  <c r="I50" i="2"/>
  <c r="I52" i="2"/>
  <c r="I53" i="2"/>
  <c r="I54" i="2"/>
  <c r="I55" i="2"/>
  <c r="I56" i="2"/>
  <c r="I57" i="2"/>
  <c r="I58" i="2"/>
  <c r="I60" i="2"/>
  <c r="I62" i="2"/>
  <c r="I63" i="2"/>
  <c r="I64" i="2"/>
  <c r="I65" i="2"/>
  <c r="I66" i="2"/>
  <c r="I67" i="2"/>
  <c r="I68" i="2"/>
  <c r="I69" i="2"/>
  <c r="I70" i="2"/>
  <c r="I71" i="2"/>
  <c r="I75" i="2"/>
  <c r="I76" i="2"/>
  <c r="I77" i="2"/>
  <c r="I78" i="2"/>
  <c r="I80" i="2"/>
  <c r="I81" i="2"/>
  <c r="I82" i="2"/>
  <c r="I83" i="2"/>
  <c r="I84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100" i="2"/>
  <c r="I103" i="2"/>
  <c r="I105" i="2"/>
  <c r="I106" i="2"/>
  <c r="I107" i="2"/>
  <c r="I108" i="2"/>
  <c r="I109" i="2"/>
  <c r="I110" i="2"/>
  <c r="I111" i="2"/>
  <c r="I112" i="2"/>
  <c r="I113" i="2"/>
  <c r="I114" i="2"/>
  <c r="I116" i="2"/>
  <c r="I117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9" i="2"/>
  <c r="I140" i="2"/>
  <c r="I141" i="2"/>
  <c r="I142" i="2"/>
  <c r="I143" i="2"/>
  <c r="I145" i="2"/>
  <c r="I148" i="2"/>
  <c r="I149" i="2"/>
  <c r="I151" i="2"/>
  <c r="I152" i="2"/>
  <c r="I153" i="2"/>
  <c r="I154" i="2"/>
  <c r="I155" i="2"/>
  <c r="I158" i="2"/>
  <c r="I159" i="2"/>
  <c r="I160" i="2"/>
  <c r="I161" i="2"/>
  <c r="I162" i="2"/>
  <c r="I163" i="2"/>
  <c r="I164" i="2"/>
  <c r="I165" i="2"/>
  <c r="V166" i="2" l="1"/>
  <c r="V180" i="2"/>
  <c r="J73" i="2"/>
  <c r="J167" i="2"/>
  <c r="J15" i="2"/>
  <c r="V167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9" i="2"/>
  <c r="H50" i="2"/>
  <c r="H52" i="2"/>
  <c r="H53" i="2"/>
  <c r="H54" i="2"/>
  <c r="H55" i="2"/>
  <c r="H56" i="2"/>
  <c r="H57" i="2"/>
  <c r="H58" i="2"/>
  <c r="H60" i="2"/>
  <c r="H62" i="2"/>
  <c r="H63" i="2"/>
  <c r="H64" i="2"/>
  <c r="H65" i="2"/>
  <c r="H66" i="2"/>
  <c r="H67" i="2"/>
  <c r="H68" i="2"/>
  <c r="H69" i="2"/>
  <c r="H70" i="2"/>
  <c r="H71" i="2"/>
  <c r="H75" i="2"/>
  <c r="H76" i="2"/>
  <c r="H77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103" i="2"/>
  <c r="H105" i="2"/>
  <c r="H106" i="2"/>
  <c r="H107" i="2"/>
  <c r="H108" i="2"/>
  <c r="H109" i="2"/>
  <c r="H110" i="2"/>
  <c r="H111" i="2"/>
  <c r="H112" i="2"/>
  <c r="H113" i="2"/>
  <c r="H114" i="2"/>
  <c r="H116" i="2"/>
  <c r="H117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9" i="2"/>
  <c r="H140" i="2"/>
  <c r="H141" i="2"/>
  <c r="H142" i="2"/>
  <c r="H143" i="2"/>
  <c r="H145" i="2"/>
  <c r="H148" i="2"/>
  <c r="H149" i="2"/>
  <c r="H151" i="2"/>
  <c r="H152" i="2"/>
  <c r="H153" i="2"/>
  <c r="H154" i="2"/>
  <c r="H155" i="2"/>
  <c r="H158" i="2"/>
  <c r="H159" i="2"/>
  <c r="H160" i="2"/>
  <c r="H161" i="2"/>
  <c r="H162" i="2"/>
  <c r="H163" i="2"/>
  <c r="H164" i="2"/>
  <c r="H165" i="2"/>
  <c r="D190" i="2"/>
  <c r="E188" i="2"/>
  <c r="E190" i="2" s="1"/>
  <c r="F188" i="2"/>
  <c r="F190" i="2" s="1"/>
  <c r="G188" i="2"/>
  <c r="G190" i="2" s="1"/>
  <c r="C180" i="2"/>
  <c r="D180" i="2"/>
  <c r="L180" i="2" s="1"/>
  <c r="E180" i="2"/>
  <c r="F180" i="2"/>
  <c r="G180" i="2"/>
  <c r="C177" i="2"/>
  <c r="D177" i="2"/>
  <c r="K177" i="2" s="1"/>
  <c r="E177" i="2"/>
  <c r="F177" i="2"/>
  <c r="G177" i="2"/>
  <c r="C174" i="2"/>
  <c r="D174" i="2"/>
  <c r="L174" i="2" s="1"/>
  <c r="E174" i="2"/>
  <c r="F174" i="2"/>
  <c r="G174" i="2"/>
  <c r="C171" i="2"/>
  <c r="D171" i="2"/>
  <c r="L171" i="2" s="1"/>
  <c r="E171" i="2"/>
  <c r="F171" i="2"/>
  <c r="G171" i="2"/>
  <c r="C168" i="2"/>
  <c r="D168" i="2"/>
  <c r="K168" i="2" s="1"/>
  <c r="E168" i="2"/>
  <c r="F168" i="2"/>
  <c r="G168" i="2"/>
  <c r="D157" i="2"/>
  <c r="K157" i="2" s="1"/>
  <c r="E157" i="2"/>
  <c r="F157" i="2"/>
  <c r="F156" i="2" s="1"/>
  <c r="G157" i="2"/>
  <c r="M157" i="2" s="1"/>
  <c r="D156" i="2"/>
  <c r="L156" i="2" s="1"/>
  <c r="D150" i="2"/>
  <c r="K150" i="2" s="1"/>
  <c r="E150" i="2"/>
  <c r="F150" i="2"/>
  <c r="G150" i="2"/>
  <c r="M150" i="2" s="1"/>
  <c r="K118" i="2"/>
  <c r="M138" i="2"/>
  <c r="D115" i="2"/>
  <c r="L115" i="2" s="1"/>
  <c r="E115" i="2"/>
  <c r="F115" i="2"/>
  <c r="G115" i="2"/>
  <c r="M115" i="2" s="1"/>
  <c r="D104" i="2"/>
  <c r="E104" i="2"/>
  <c r="F104" i="2"/>
  <c r="G104" i="2"/>
  <c r="C74" i="2"/>
  <c r="C73" i="2" s="1"/>
  <c r="K74" i="2"/>
  <c r="M74" i="2"/>
  <c r="J14" i="2" l="1"/>
  <c r="J188" i="2"/>
  <c r="J189" i="2" s="1"/>
  <c r="J191" i="2"/>
  <c r="J13" i="2"/>
  <c r="J184" i="2" s="1"/>
  <c r="K184" i="2" s="1"/>
  <c r="M104" i="2"/>
  <c r="K104" i="2"/>
  <c r="D73" i="2"/>
  <c r="L73" i="2" s="1"/>
  <c r="F73" i="2"/>
  <c r="M72" i="2"/>
  <c r="L72" i="2"/>
  <c r="M85" i="2"/>
  <c r="K85" i="2"/>
  <c r="W182" i="2"/>
  <c r="S182" i="2"/>
  <c r="V182" i="2" s="1"/>
  <c r="D167" i="2"/>
  <c r="L167" i="2" s="1"/>
  <c r="F167" i="2"/>
  <c r="R74" i="2"/>
  <c r="Q74" i="2"/>
  <c r="T74" i="2"/>
  <c r="U74" i="2"/>
  <c r="X74" i="2"/>
  <c r="Y74" i="2"/>
  <c r="Q104" i="2"/>
  <c r="T104" i="2"/>
  <c r="U104" i="2"/>
  <c r="R104" i="2"/>
  <c r="X104" i="2"/>
  <c r="Y104" i="2"/>
  <c r="Q138" i="2"/>
  <c r="T138" i="2"/>
  <c r="R138" i="2"/>
  <c r="U138" i="2"/>
  <c r="X138" i="2"/>
  <c r="Y138" i="2"/>
  <c r="E156" i="2"/>
  <c r="E73" i="2" s="1"/>
  <c r="R157" i="2"/>
  <c r="Q157" i="2"/>
  <c r="T157" i="2"/>
  <c r="U157" i="2"/>
  <c r="Y157" i="2"/>
  <c r="X157" i="2"/>
  <c r="R171" i="2"/>
  <c r="T171" i="2"/>
  <c r="U171" i="2"/>
  <c r="Q171" i="2"/>
  <c r="Q177" i="2"/>
  <c r="R177" i="2"/>
  <c r="T177" i="2"/>
  <c r="U177" i="2"/>
  <c r="K188" i="2"/>
  <c r="L137" i="2"/>
  <c r="K137" i="2"/>
  <c r="K156" i="2"/>
  <c r="K171" i="2"/>
  <c r="L85" i="2"/>
  <c r="L118" i="2"/>
  <c r="L157" i="2"/>
  <c r="K72" i="2"/>
  <c r="K174" i="2"/>
  <c r="L177" i="2"/>
  <c r="L150" i="2"/>
  <c r="R72" i="2"/>
  <c r="Q72" i="2"/>
  <c r="T72" i="2"/>
  <c r="U72" i="2"/>
  <c r="Y72" i="2"/>
  <c r="X72" i="2"/>
  <c r="R85" i="2"/>
  <c r="Q85" i="2"/>
  <c r="T85" i="2"/>
  <c r="U85" i="2"/>
  <c r="Y85" i="2"/>
  <c r="X85" i="2"/>
  <c r="T115" i="2"/>
  <c r="Q115" i="2"/>
  <c r="R115" i="2"/>
  <c r="U115" i="2"/>
  <c r="X115" i="2"/>
  <c r="Y115" i="2"/>
  <c r="Q150" i="2"/>
  <c r="T150" i="2"/>
  <c r="R150" i="2"/>
  <c r="U150" i="2"/>
  <c r="X150" i="2"/>
  <c r="Y150" i="2"/>
  <c r="U168" i="2"/>
  <c r="T168" i="2"/>
  <c r="R168" i="2"/>
  <c r="Q168" i="2"/>
  <c r="T174" i="2"/>
  <c r="R174" i="2"/>
  <c r="Q174" i="2"/>
  <c r="U174" i="2"/>
  <c r="Q180" i="2"/>
  <c r="U180" i="2"/>
  <c r="T180" i="2"/>
  <c r="R180" i="2"/>
  <c r="K115" i="2"/>
  <c r="K167" i="2"/>
  <c r="L74" i="2"/>
  <c r="L104" i="2"/>
  <c r="L138" i="2"/>
  <c r="L168" i="2"/>
  <c r="K138" i="2"/>
  <c r="K180" i="2"/>
  <c r="H72" i="2"/>
  <c r="I72" i="2"/>
  <c r="H85" i="2"/>
  <c r="I85" i="2"/>
  <c r="H115" i="2"/>
  <c r="I115" i="2"/>
  <c r="H150" i="2"/>
  <c r="I150" i="2"/>
  <c r="H74" i="2"/>
  <c r="I74" i="2"/>
  <c r="H104" i="2"/>
  <c r="I104" i="2"/>
  <c r="M137" i="2"/>
  <c r="I138" i="2"/>
  <c r="G156" i="2"/>
  <c r="M156" i="2" s="1"/>
  <c r="I157" i="2"/>
  <c r="H157" i="2"/>
  <c r="H138" i="2"/>
  <c r="G167" i="2"/>
  <c r="E167" i="2"/>
  <c r="C167" i="2"/>
  <c r="L188" i="2" l="1"/>
  <c r="J166" i="2"/>
  <c r="G73" i="2"/>
  <c r="H137" i="2"/>
  <c r="V188" i="2"/>
  <c r="Q182" i="2"/>
  <c r="R182" i="2"/>
  <c r="T182" i="2"/>
  <c r="U182" i="2"/>
  <c r="R156" i="2"/>
  <c r="Q156" i="2"/>
  <c r="T156" i="2"/>
  <c r="U156" i="2"/>
  <c r="R137" i="2"/>
  <c r="U137" i="2"/>
  <c r="Q137" i="2"/>
  <c r="T137" i="2"/>
  <c r="K73" i="2"/>
  <c r="R167" i="2"/>
  <c r="Q167" i="2"/>
  <c r="U167" i="2"/>
  <c r="T167" i="2"/>
  <c r="L184" i="2"/>
  <c r="Y156" i="2"/>
  <c r="X156" i="2"/>
  <c r="X137" i="2"/>
  <c r="Y137" i="2"/>
  <c r="H156" i="2"/>
  <c r="I156" i="2"/>
  <c r="I137" i="2"/>
  <c r="X73" i="2" l="1"/>
  <c r="M118" i="2"/>
  <c r="V190" i="2"/>
  <c r="L190" i="2"/>
  <c r="K190" i="2"/>
  <c r="Y118" i="2"/>
  <c r="X118" i="2"/>
  <c r="R118" i="2"/>
  <c r="Q118" i="2"/>
  <c r="T118" i="2"/>
  <c r="U118" i="2"/>
  <c r="H118" i="2"/>
  <c r="I118" i="2"/>
  <c r="M73" i="2"/>
  <c r="K189" i="2" l="1"/>
  <c r="L189" i="2"/>
  <c r="Y73" i="2"/>
  <c r="R73" i="2"/>
  <c r="T73" i="2"/>
  <c r="U73" i="2"/>
  <c r="Q73" i="2"/>
  <c r="I73" i="2"/>
  <c r="H73" i="2"/>
  <c r="M47" i="2" l="1"/>
  <c r="F29" i="2"/>
  <c r="G29" i="2"/>
  <c r="E15" i="2"/>
  <c r="F16" i="2"/>
  <c r="G16" i="2"/>
  <c r="D15" i="2"/>
  <c r="C15" i="2"/>
  <c r="C14" i="2" l="1"/>
  <c r="C191" i="2"/>
  <c r="E14" i="2"/>
  <c r="E191" i="2"/>
  <c r="D191" i="2"/>
  <c r="D14" i="2"/>
  <c r="C13" i="2"/>
  <c r="C166" i="2" s="1"/>
  <c r="F15" i="2"/>
  <c r="E13" i="2"/>
  <c r="U13" i="2" s="1"/>
  <c r="D13" i="2"/>
  <c r="K13" i="2" s="1"/>
  <c r="L16" i="2"/>
  <c r="K16" i="2"/>
  <c r="K29" i="2"/>
  <c r="L29" i="2"/>
  <c r="Q47" i="2"/>
  <c r="T47" i="2"/>
  <c r="R47" i="2"/>
  <c r="U47" i="2"/>
  <c r="Y47" i="2"/>
  <c r="X16" i="2"/>
  <c r="Y16" i="2"/>
  <c r="R15" i="2"/>
  <c r="Q15" i="2"/>
  <c r="Q14" i="2" s="1"/>
  <c r="T15" i="2"/>
  <c r="T14" i="2" s="1"/>
  <c r="U15" i="2"/>
  <c r="O16" i="2"/>
  <c r="M16" i="2"/>
  <c r="Q16" i="2"/>
  <c r="T16" i="2"/>
  <c r="R16" i="2"/>
  <c r="U16" i="2"/>
  <c r="O29" i="2"/>
  <c r="M29" i="2"/>
  <c r="Q29" i="2"/>
  <c r="T29" i="2"/>
  <c r="R29" i="2"/>
  <c r="U29" i="2"/>
  <c r="X29" i="2"/>
  <c r="Y29" i="2"/>
  <c r="K47" i="2"/>
  <c r="L47" i="2"/>
  <c r="K15" i="2"/>
  <c r="K14" i="2" s="1"/>
  <c r="L15" i="2"/>
  <c r="I47" i="2"/>
  <c r="H29" i="2"/>
  <c r="I29" i="2"/>
  <c r="I16" i="2"/>
  <c r="H16" i="2"/>
  <c r="G15" i="2"/>
  <c r="G14" i="2" l="1"/>
  <c r="M14" i="2" s="1"/>
  <c r="G191" i="2"/>
  <c r="F191" i="2"/>
  <c r="F14" i="2"/>
  <c r="E166" i="2"/>
  <c r="T166" i="2" s="1"/>
  <c r="R14" i="2"/>
  <c r="U14" i="2"/>
  <c r="L14" i="2"/>
  <c r="Y14" i="2"/>
  <c r="R13" i="2"/>
  <c r="L13" i="2"/>
  <c r="F13" i="2"/>
  <c r="F166" i="2" s="1"/>
  <c r="D166" i="2"/>
  <c r="L166" i="2" s="1"/>
  <c r="Q13" i="2"/>
  <c r="T13" i="2"/>
  <c r="O15" i="2"/>
  <c r="X13" i="2"/>
  <c r="Y13" i="2"/>
  <c r="Y15" i="2"/>
  <c r="X15" i="2"/>
  <c r="X14" i="2" s="1"/>
  <c r="R166" i="2"/>
  <c r="I15" i="2"/>
  <c r="M15" i="2"/>
  <c r="G13" i="2"/>
  <c r="H13" i="2" s="1"/>
  <c r="H15" i="2"/>
  <c r="H14" i="2" s="1"/>
  <c r="Q166" i="2" l="1"/>
  <c r="U166" i="2"/>
  <c r="I14" i="2"/>
  <c r="K166" i="2"/>
  <c r="I13" i="2"/>
  <c r="M13" i="2"/>
  <c r="G166" i="2"/>
</calcChain>
</file>

<file path=xl/sharedStrings.xml><?xml version="1.0" encoding="utf-8"?>
<sst xmlns="http://schemas.openxmlformats.org/spreadsheetml/2006/main" count="769" uniqueCount="299">
  <si>
    <t>тыс. рублей</t>
  </si>
  <si>
    <t>№ строки</t>
  </si>
  <si>
    <t>Наименование</t>
  </si>
  <si>
    <t>Темп роста, %</t>
  </si>
  <si>
    <t>I. ДОХОДЫ БЮДЖЕТА ВСЕГО</t>
  </si>
  <si>
    <t>Х</t>
  </si>
  <si>
    <t>1.1. НАЛОГОВЫЕ И НЕНАЛОГОВЫЕ ДОХОДЫ</t>
  </si>
  <si>
    <t>НАЛОГОВЫЕ ДОХОДЫ</t>
  </si>
  <si>
    <t xml:space="preserve"> - налог на доходы физических лиц </t>
  </si>
  <si>
    <t xml:space="preserve"> - налог на имущество физических лиц </t>
  </si>
  <si>
    <t xml:space="preserve"> - земельный налог </t>
  </si>
  <si>
    <t xml:space="preserve"> - государственная пошлина</t>
  </si>
  <si>
    <t xml:space="preserve"> - акцизы на нефтепродукты</t>
  </si>
  <si>
    <t>НЕНАЛОГОВЫЕ ДОХОДЫ</t>
  </si>
  <si>
    <t xml:space="preserve"> - штрафы, санкции, возмещение ущерба</t>
  </si>
  <si>
    <t xml:space="preserve"> - прочие неналоговые доходы </t>
  </si>
  <si>
    <t xml:space="preserve"> - дотация на сбалансированность</t>
  </si>
  <si>
    <t xml:space="preserve"> - субвенции</t>
  </si>
  <si>
    <t>II. РАСХОДЫ БЮДЖЕТА ВСЕГО</t>
  </si>
  <si>
    <t>ПРОФИЦИТ (+)/ДЕФИЦИТ ( - )</t>
  </si>
  <si>
    <t>III. ИСТОЧНИКИ ФИНАНСИРОВАНИЯ ДЕФИЦИТА БЮДЖЕТА</t>
  </si>
  <si>
    <t xml:space="preserve"> - получение бюджетных кредитов </t>
  </si>
  <si>
    <t xml:space="preserve"> - погашение бюджетных кредитов </t>
  </si>
  <si>
    <t xml:space="preserve"> - получение кредитов от кредитных организаций </t>
  </si>
  <si>
    <t xml:space="preserve"> - погашение кредитов от кредитных организаций </t>
  </si>
  <si>
    <t xml:space="preserve"> - получение </t>
  </si>
  <si>
    <t xml:space="preserve"> - погашение </t>
  </si>
  <si>
    <t xml:space="preserve"> - предоставление </t>
  </si>
  <si>
    <t xml:space="preserve"> - возврат </t>
  </si>
  <si>
    <t>3.5. ИЗМЕНЕНИЕ ОСТАТКОВ БЮДЖЕТНЫХ СРЕДСТВ</t>
  </si>
  <si>
    <t>ОСТАТКИ СРЕДСТВ БЮДЖЕТОВ</t>
  </si>
  <si>
    <t xml:space="preserve"> - налог, взимаемый в связи с применением патентной системы налогообложения</t>
  </si>
  <si>
    <t xml:space="preserve"> - задолженность и перерасчеты по отмененным налогам, сборам и иным обязательным платежам</t>
  </si>
  <si>
    <t xml:space="preserve"> - платежи при пользовании природными ресурсами</t>
  </si>
  <si>
    <t>доходы от реализации имущества</t>
  </si>
  <si>
    <t>доходы от продажи земельных участков</t>
  </si>
  <si>
    <t xml:space="preserve"> - административные платежи и сборы</t>
  </si>
  <si>
    <t>Темп исполнения к годовым параметрам, %</t>
  </si>
  <si>
    <t xml:space="preserve"> - прочие безвозмездные поступления</t>
  </si>
  <si>
    <t>Стипендии (ВР 340)</t>
  </si>
  <si>
    <t>Публичные нормативные выплаты гражданам несоциального характера (ВР 330)</t>
  </si>
  <si>
    <t>Исполнение судебных актов (ВР 830)</t>
  </si>
  <si>
    <t xml:space="preserve"> - уплата иных платежей (ВР 853)
</t>
  </si>
  <si>
    <t>Резервные средства (ВР 870)</t>
  </si>
  <si>
    <t xml:space="preserve"> - дотации на выравнивание бюджетной обеспеченности (ВР 511)
</t>
  </si>
  <si>
    <t xml:space="preserve"> - иные межбюджетные трансферты (ВР 540)
</t>
  </si>
  <si>
    <t xml:space="preserve">  - работы, услуги по содержанию имущества (КОСГУ 225)
</t>
  </si>
  <si>
    <t xml:space="preserve">Специальные расходы (ВР 880)
</t>
  </si>
  <si>
    <t>х</t>
  </si>
  <si>
    <t xml:space="preserve"> - остатки целевых средств из областного бюджета</t>
  </si>
  <si>
    <t xml:space="preserve"> - остатки целевых средств из бюджетов поселений</t>
  </si>
  <si>
    <t xml:space="preserve"> - увеличение стоимости основных средств (КОСГУ 310)
</t>
  </si>
  <si>
    <t xml:space="preserve"> - увеличение стоимости материальных запасов (КОСГУ 340), из них:
</t>
  </si>
  <si>
    <t>Уплата налогов, сборов и иных платежей (ВР 850), в т.ч.:</t>
  </si>
  <si>
    <t xml:space="preserve">Межбюджетные трансферты (ВР 500), в т.ч.:
</t>
  </si>
  <si>
    <t>Закупка товаров, работ, услуг в целях капитального ремонта государственного (муниципального) имущества (ВР 243)</t>
  </si>
  <si>
    <t xml:space="preserve"> - прочие работы, услуги (КОСГУ 226), из них:
</t>
  </si>
  <si>
    <t>КОНТРОЛЬ расходов за счет собственных источников местного бюджета (без целевых средств и расходов муниципального дорожного фонда)</t>
  </si>
  <si>
    <t>остатки собственных средств</t>
  </si>
  <si>
    <t>остатки муниципального дорожного фонда</t>
  </si>
  <si>
    <t xml:space="preserve"> - налог на игорный бизнес</t>
  </si>
  <si>
    <t xml:space="preserve"> - доходы от использования имущества, находящегося в государственной и муниципальной собственности, в т.ч.:</t>
  </si>
  <si>
    <t xml:space="preserve"> - уплата прочих налогов, сборов (ВР 852), из них:
</t>
  </si>
  <si>
    <t>1111.01</t>
  </si>
  <si>
    <t>1111.02</t>
  </si>
  <si>
    <t>1111.03</t>
  </si>
  <si>
    <t>1111.04</t>
  </si>
  <si>
    <t>1111.05</t>
  </si>
  <si>
    <t>1111.06</t>
  </si>
  <si>
    <t>1111.07</t>
  </si>
  <si>
    <t>1111.08</t>
  </si>
  <si>
    <t>1111.09</t>
  </si>
  <si>
    <t>1111.10</t>
  </si>
  <si>
    <t>1111.11</t>
  </si>
  <si>
    <t>1111.12</t>
  </si>
  <si>
    <t xml:space="preserve"> - налог, взимаемый в связи с применением упрощенной системы налогообложения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</si>
  <si>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</si>
  <si>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</si>
  <si>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налог на добычу полезных ископаемых</t>
  </si>
  <si>
    <t>1121.01</t>
  </si>
  <si>
    <t>1121.02</t>
  </si>
  <si>
    <t>1121.03</t>
  </si>
  <si>
    <t>1121.04</t>
  </si>
  <si>
    <t xml:space="preserve"> - доходы от продажи материальных и нематериальных активов, в т.ч.: </t>
  </si>
  <si>
    <t>1124.01</t>
  </si>
  <si>
    <t>1124.02</t>
  </si>
  <si>
    <t>1123.01</t>
  </si>
  <si>
    <t>1123.02</t>
  </si>
  <si>
    <t xml:space="preserve">доходы, получаемые в виде арендной платы за земельные участки </t>
  </si>
  <si>
    <t>доходы от сдачи в аренду имущества</t>
  </si>
  <si>
    <t>платежи от государственных и муниципальных предприятий</t>
  </si>
  <si>
    <t>прочие доходы от использования имущества</t>
  </si>
  <si>
    <t>питание учащихся 5-11 классов за счет родительской платы</t>
  </si>
  <si>
    <t>1.2. БЕЗВОЗМЕЗДНЫЕ ПОСТУПЛЕНИЯ</t>
  </si>
  <si>
    <t>БЕЗВОЗМЕЗДНЫЕ ПОСТУПЛЕНИЯ ОТ ДРУГИХ БЮДЖЕТОВ БЮДЖЕТНОЙ СИСТЕМЫ, в т.ч.:</t>
  </si>
  <si>
    <t xml:space="preserve"> - дотация на выравнивание бюджетной обеспеченности </t>
  </si>
  <si>
    <t xml:space="preserve"> - иные межбюджетные трансферты
</t>
  </si>
  <si>
    <t xml:space="preserve"> - прочие безвозмездные поступления от других бюджетов бюджетной системы</t>
  </si>
  <si>
    <t xml:space="preserve"> - безвозмездные поступления от негосударственных организаций</t>
  </si>
  <si>
    <t>2310.01</t>
  </si>
  <si>
    <t>2310.02</t>
  </si>
  <si>
    <t>иных категорий работников</t>
  </si>
  <si>
    <t>2320.01</t>
  </si>
  <si>
    <t xml:space="preserve"> - услуги связи (КОСГУ 221)
</t>
  </si>
  <si>
    <t xml:space="preserve"> - транспортные услуги (КОСГУ 222)
</t>
  </si>
  <si>
    <t xml:space="preserve"> - арендная плата за пользование имуществом (за исключением земельных участков и других обособленных природных объектов) (КОСГУ 224)</t>
  </si>
  <si>
    <t xml:space="preserve">расходы на оплату услуг по организации питания
</t>
  </si>
  <si>
    <t xml:space="preserve"> - страхование (КОСГУ 227)
</t>
  </si>
  <si>
    <t xml:space="preserve"> - услуги, работы для целей капитальных вложений (КОСГУ 228)
</t>
  </si>
  <si>
    <t xml:space="preserve"> - арендная плата за пользование земельными участками и другими обособленными природными объектами (КОСГУ 229)
</t>
  </si>
  <si>
    <t xml:space="preserve"> - увеличение стоимости нематериальных активов (КОСГУ 320)
</t>
  </si>
  <si>
    <t>Иные выплаты (ВР 112+113+122+123), из них:</t>
  </si>
  <si>
    <t>2330.01</t>
  </si>
  <si>
    <t>2330.02</t>
  </si>
  <si>
    <t xml:space="preserve"> - депутатам представительных органов  муниципальных образований, для которых депутатская деятельность не является основной (КОСГУ 226)
</t>
  </si>
  <si>
    <t>2330.03</t>
  </si>
  <si>
    <t>2330.04</t>
  </si>
  <si>
    <t>2330.05</t>
  </si>
  <si>
    <t>2330.06</t>
  </si>
  <si>
    <t>2330.07</t>
  </si>
  <si>
    <t>2330.08</t>
  </si>
  <si>
    <t>2330.09</t>
  </si>
  <si>
    <t>2330.10</t>
  </si>
  <si>
    <t>2330.11</t>
  </si>
  <si>
    <t>2330.12</t>
  </si>
  <si>
    <t>2330.13</t>
  </si>
  <si>
    <t>Премии и гранты (ВР 350)</t>
  </si>
  <si>
    <t>Иные выплаты населению (ВР 360)</t>
  </si>
  <si>
    <t>2350.01</t>
  </si>
  <si>
    <t>2350.02</t>
  </si>
  <si>
    <t>Социальное обеспечение и иные выплаты населению, в т.ч.:</t>
  </si>
  <si>
    <t>пенсии за выслугу лет, выплачиваемые лицам, замещавшим муниципальные должности, должности муниципальной службы (муниципальные должности муниципальной службы)</t>
  </si>
  <si>
    <t>Публичные нормативные социальные выплаты гражданам (ВР 310), из них:</t>
  </si>
  <si>
    <t>Социальные выплаты гражданам, кроме публичных нормативных социальных выплат (ВР 320), из них:</t>
  </si>
  <si>
    <t>социальные выплаты гражданам в рамках выполнения условий предоставления субсидий из областного бюджета на приобретение жилья</t>
  </si>
  <si>
    <t>2400.01</t>
  </si>
  <si>
    <t>2410.01</t>
  </si>
  <si>
    <t>2410.02</t>
  </si>
  <si>
    <t>2420.01</t>
  </si>
  <si>
    <t xml:space="preserve"> - услуги связи (КОСГУ 241 (ПФХД КОСГУ 221))
</t>
  </si>
  <si>
    <t>2420.02</t>
  </si>
  <si>
    <t xml:space="preserve"> - транспортные услуги (КОСГУ 241 (ПФХД КОСГУ 222))
</t>
  </si>
  <si>
    <t>2420.03</t>
  </si>
  <si>
    <t>2420.04</t>
  </si>
  <si>
    <t xml:space="preserve"> - арендная плата за пользование имуществом (за исключением земельных участков и других обособленных природных объектов) (КОСГУ 241 (ПФХД КОСГУ 224))</t>
  </si>
  <si>
    <t>2420.05</t>
  </si>
  <si>
    <t xml:space="preserve">  - работы, услуги по содержанию имущества (КОСГУ 241 (ПФХД КОСГУ 225))
</t>
  </si>
  <si>
    <t xml:space="preserve"> - прочие работы, услуги (КОСГУ 241 (ПФХД КОСГУ 226)), из них:
</t>
  </si>
  <si>
    <t>2420.06</t>
  </si>
  <si>
    <t>2420.07</t>
  </si>
  <si>
    <t xml:space="preserve"> - страхование (КОСГУ 241 (ПФХД КОСГУ 227))
</t>
  </si>
  <si>
    <t>2420.08</t>
  </si>
  <si>
    <t xml:space="preserve"> - услуги, работы для целей капитальных вложений (КОСГУ 241 (ПФХД КОСГУ 228))
</t>
  </si>
  <si>
    <t>2420.09</t>
  </si>
  <si>
    <t xml:space="preserve"> - арендная плата за пользование земельными участками и другими обособленными природными объектами (КОСГУ 241 (ПФХД КОСГУ 229))
</t>
  </si>
  <si>
    <t>2420.10</t>
  </si>
  <si>
    <t>2420.11</t>
  </si>
  <si>
    <t xml:space="preserve"> - увеличение стоимости основных средств (КОСГУ 241 (ПФХД КОСГУ 310))
</t>
  </si>
  <si>
    <t>2420.12</t>
  </si>
  <si>
    <t>2420.13</t>
  </si>
  <si>
    <t xml:space="preserve"> - увеличение стоимости нематериальных активов (КОСГУ 241 (ПФХД КОСГУ 320))
</t>
  </si>
  <si>
    <t>2420.14</t>
  </si>
  <si>
    <t xml:space="preserve"> - увеличение стоимости материальных запасов (КОСГУ 241 (ПФХД КОСГУ 340)), из них:
</t>
  </si>
  <si>
    <t>2420.15</t>
  </si>
  <si>
    <t xml:space="preserve">уплата налога на имущество организаций и земельного налога (ВР 851), в т.ч.:
</t>
  </si>
  <si>
    <t xml:space="preserve">уплата налога на имущество организаций
</t>
  </si>
  <si>
    <t xml:space="preserve">уплата земельного налога
</t>
  </si>
  <si>
    <t xml:space="preserve">уплата прочих налогов, сборов (ВР 852), из них:
</t>
  </si>
  <si>
    <t>уплата транспортного налога</t>
  </si>
  <si>
    <t xml:space="preserve">уплата иных платежей (ВР 853)
</t>
  </si>
  <si>
    <t>Субсидии некоммерческим организациям (за исключением государственных (муниципальных) учреждений) (ВР 630)</t>
  </si>
  <si>
    <t>Расходы на обслуживание муниципального долга (ВР 730)</t>
  </si>
  <si>
    <t>2470.01</t>
  </si>
  <si>
    <t>2470.02</t>
  </si>
  <si>
    <t>2470.03</t>
  </si>
  <si>
    <t xml:space="preserve"> - уплата налога на имущество организаций и земельного налога (ВР 851), в т.ч.:
</t>
  </si>
  <si>
    <t>2.2 РАСХОДЫ МУНИЦИПАЛЬНОГО ДОРОЖНОГО ФОНДА за счет собственных источников местного бюджета</t>
  </si>
  <si>
    <t>2.3. РАСХОДЫ ЗА СЧЕТ СОБСТВЕННЫХ ИСТОЧНИКОВ МЕСТНОГО БЮДЖЕТА (без целевых средств и расходов муниципального дорожного фонда), в т.ч.:</t>
  </si>
  <si>
    <t>3.1. БЮДЖЕТНЫЕ КРЕДИТЫ, ПОЛУЧЕННЫЕ ОТ ДРУГИХ БЮДЖЕТОВ</t>
  </si>
  <si>
    <t>3.2. КРЕДИТЫ, ПОЛУЧЕННЫЕ ОТ КРЕДИТНЫХ ОРГАНИЗАЦИЙ</t>
  </si>
  <si>
    <t>3.3. ИНЫЕ ИСТОЧНИКИ</t>
  </si>
  <si>
    <t>5100.01</t>
  </si>
  <si>
    <t>5100.02</t>
  </si>
  <si>
    <t>5200.02</t>
  </si>
  <si>
    <t>5200.01</t>
  </si>
  <si>
    <t>питание учащихся 5-11 классов за счет поступлений из областного бюджета</t>
  </si>
  <si>
    <t>2130.01</t>
  </si>
  <si>
    <t>2130.02</t>
  </si>
  <si>
    <t xml:space="preserve"> - доходы от оказания платных услуг (работ) и компенсации затрат государства, из них: </t>
  </si>
  <si>
    <t>2311.01</t>
  </si>
  <si>
    <t>*) общий объем заработной платы и начислений на выплаты по оплате труда должен соответствовать отчетности: ф. 317: ВР 111+119+121+129+ф. 387: 13101+13201+13301+13401+13501+13601+14101+14201+14301+14401+ 14501+14601</t>
  </si>
  <si>
    <t>1123.03</t>
  </si>
  <si>
    <t>питание детей в дошкольных образовательных организациях за счет родительской платы (казенные ДОУ)</t>
  </si>
  <si>
    <t xml:space="preserve"> - расходы на питание, в т.ч.:</t>
  </si>
  <si>
    <t>2130.03</t>
  </si>
  <si>
    <t>расходы на питание учащихся 5-11 классов за счет родительской платы</t>
  </si>
  <si>
    <t>расходы на питание детей в дошкольных образовательных организациях за счет родительской платы (казенные ДОУ)</t>
  </si>
  <si>
    <t>расходы на питание учащихся 5-11 классов за счет поступлений из областного бюджета</t>
  </si>
  <si>
    <t xml:space="preserve">Капитальные вложения в объекты государственной (муниципальной) собственности (ВР 400), из них:
</t>
  </si>
  <si>
    <t xml:space="preserve">Субсидии бюджетным и автономным учреждениям (за исключением расходов по заработной плате и начислениям на выплаты по оплате труда, а также за исключением субсидий на осуществление капитальных вложений в объекты капитального строительства государственной (муниципальной) собственности) (ВР 610+620-строка 2310.02), в т.ч.:
</t>
  </si>
  <si>
    <t>2450.01</t>
  </si>
  <si>
    <t>2450.02</t>
  </si>
  <si>
    <t>2450.03</t>
  </si>
  <si>
    <t>2450.04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</si>
  <si>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(ВР 810), в т.ч.:</t>
  </si>
  <si>
    <t xml:space="preserve"> - муниципальному автотранспортному предприятию на компенсацию выпадающих расходов
</t>
  </si>
  <si>
    <t xml:space="preserve"> - сельскохозяйственным предприятиям, крестьянским (фермерским) хозяйствам на компенсацию части затрат
</t>
  </si>
  <si>
    <t xml:space="preserve"> - субъектам малого и среднего предпринимательства
</t>
  </si>
  <si>
    <t xml:space="preserve"> - другие субсидии
</t>
  </si>
  <si>
    <t>2110.01</t>
  </si>
  <si>
    <t>заработная плата органов местного самоуправления</t>
  </si>
  <si>
    <t xml:space="preserve"> - заработная плата с начислениями на выплаты по оплате труда по казенным учреждениям</t>
  </si>
  <si>
    <t xml:space="preserve"> - заработная плата с начислениями на выплаты по оплате труда по бюджетным и автономным учреждениям</t>
  </si>
  <si>
    <t>2420.16</t>
  </si>
  <si>
    <t xml:space="preserve"> - социальное обеспечение (КОСГУ 241 (ПФХД КОСГУ 260))
</t>
  </si>
  <si>
    <t>2420.17</t>
  </si>
  <si>
    <t>3.4. КРЕДИТЫ, ПРЕДОСТАВЛЕННЫЕ ДРУГИМ БЮДЖЕТАМ</t>
  </si>
  <si>
    <t>за счет средств муниципального дорожного фонда</t>
  </si>
  <si>
    <t>4520.01</t>
  </si>
  <si>
    <t>Исполнение  на 1 число месяца, соответствующего текущему месяцу, тыс. рублей (нарастающим итогом)</t>
  </si>
  <si>
    <t>Исполнение  на 1 число месяца, следующего за текущим месяцем, тыс. рублей (нарастающим итогом)</t>
  </si>
  <si>
    <t>Исполнение на первое число текущего месяца, тыс. рублей (нарастающим итогом)</t>
  </si>
  <si>
    <t>Исполнение на последнюю дату __________ (указать)</t>
  </si>
  <si>
    <t>Ожидаемая оценка исполнения  на 1 число  месяца, следующего за текущим (по данным муниципального образования)</t>
  </si>
  <si>
    <t>Ожидаемая оценка исполнения  на 1 число  месяца, следующего за текущим (по данным Департамента бюджета и финансов Смоленской области)</t>
  </si>
  <si>
    <t>Прирост (снижение) к оценке месяца по данным МО</t>
  </si>
  <si>
    <t>Ожидаемая оценка годового исполнения (по данным муниципального образования)</t>
  </si>
  <si>
    <t>ВСЕГО</t>
  </si>
  <si>
    <t>Сумма</t>
  </si>
  <si>
    <t>8=7-3</t>
  </si>
  <si>
    <t>9=7/3*100</t>
  </si>
  <si>
    <t>11=10-4</t>
  </si>
  <si>
    <t>12=10/4*100</t>
  </si>
  <si>
    <t>13=10/7*100</t>
  </si>
  <si>
    <t>15=14/7*100</t>
  </si>
  <si>
    <t>17=16-5</t>
  </si>
  <si>
    <t>18=16/5*100</t>
  </si>
  <si>
    <t>20=19-5</t>
  </si>
  <si>
    <t>21=19/5*100</t>
  </si>
  <si>
    <t>22=19-16</t>
  </si>
  <si>
    <t>24=23-3</t>
  </si>
  <si>
    <t>25=23/3*100</t>
  </si>
  <si>
    <t>Потребность в предоставлении дотации в опережающем порядке (+)</t>
  </si>
  <si>
    <t>Справочно: доходы условно нецелевые</t>
  </si>
  <si>
    <t xml:space="preserve">            (наименование муниципального образования)</t>
  </si>
  <si>
    <t xml:space="preserve">увеличение стоимости продуктов питания (КОСГУ 342)
</t>
  </si>
  <si>
    <t xml:space="preserve">        увеличение стоимости горюче-смазочных материалов (КОСГУ 343)
</t>
  </si>
  <si>
    <t xml:space="preserve"> - прочее
</t>
  </si>
  <si>
    <t xml:space="preserve">увеличение стоимости продуктов питания (КОСГУ 241 (ПФХД КОСГУ 342))
</t>
  </si>
  <si>
    <t>увеличение стоимости горюче-смазочных материалов (КОСГУ 241 (ПФХД КОСГУ 343))</t>
  </si>
  <si>
    <t xml:space="preserve"> - уплата налогов, сборов и иных платежей (КОСГУ 241 (ПФХД КОСГУ 291)), в т.ч.:</t>
  </si>
  <si>
    <t xml:space="preserve"> - безвозмездные перечисления капитального характера муниципальным бюджетным и автономным учреждениям (КОСГУ 281)
</t>
  </si>
  <si>
    <t xml:space="preserve"> - прочие расходы, из них: 
</t>
  </si>
  <si>
    <r>
      <rPr>
        <i/>
        <sz val="16"/>
        <color rgb="FF000000"/>
        <rFont val="Times New Roman"/>
        <family val="1"/>
        <charset val="204"/>
      </rPr>
      <t xml:space="preserve">         остатки на счетах учреждений, образовавшиеся в результате непроизведенных 
         расходов, без учета остатков прошлых лет</t>
    </r>
    <r>
      <rPr>
        <sz val="16"/>
        <color rgb="FF000000"/>
        <rFont val="Times New Roman"/>
        <family val="1"/>
        <charset val="204"/>
      </rPr>
      <t xml:space="preserve">
</t>
    </r>
  </si>
  <si>
    <t>Другие расходы (в том числе штрафы, санкции, иные выплаты текущего и капитального характера физическим лицам и организациям (КОСГУ 292, 293, 294, 295, 296, 297, 298, 299))</t>
  </si>
  <si>
    <t xml:space="preserve">        штрафы, санкции, иные выплаты текущего и капитального характера физическим    
        лицам и организациям (ПФХД КОСГУ 292, 293, 294, 295, 296, 297, 298, 299)</t>
  </si>
  <si>
    <t>2425.01</t>
  </si>
  <si>
    <t>2425.02</t>
  </si>
  <si>
    <t>2426.01</t>
  </si>
  <si>
    <t>1123.04</t>
  </si>
  <si>
    <t>возврат дебиторской задолженности перед получателем бюджетных средств, источником финансового обеспечения которой являлись субвенции, субсидии, иные межбюджетные трансферты, имеющие целевое назначение</t>
  </si>
  <si>
    <r>
      <t>2.1 ЦЕЛЕВЫЕ РАСХОДЫ</t>
    </r>
    <r>
      <rPr>
        <b/>
        <sz val="16"/>
        <color rgb="FF000000"/>
        <rFont val="Times New Roman"/>
        <family val="1"/>
        <charset val="204"/>
      </rPr>
      <t>, из них:</t>
    </r>
  </si>
  <si>
    <t>работников, переведенных на новые системы оплаты труда (младший обслуживающий персонал)</t>
  </si>
  <si>
    <r>
      <t xml:space="preserve"> - возврат остатков субсидий, субвенций и иных межбюджетных трансфертов, имеющих целевое назначение, прошлых лет (2 19...) (</t>
    </r>
    <r>
      <rPr>
        <i/>
        <sz val="16"/>
        <color rgb="FF000000"/>
        <rFont val="Times New Roman"/>
        <family val="1"/>
        <charset val="204"/>
      </rPr>
      <t>за счет средств местного бюджета</t>
    </r>
    <r>
      <rPr>
        <sz val="16"/>
        <color rgb="FF000000"/>
        <rFont val="Times New Roman"/>
        <family val="1"/>
        <charset val="204"/>
      </rPr>
      <t>)</t>
    </r>
  </si>
  <si>
    <r>
      <t xml:space="preserve"> - возврат остатков субсидий, субвенций и иных межбюджетных трансфертов, имеющих целевое назначение, прошлых лет (2 19...) </t>
    </r>
    <r>
      <rPr>
        <i/>
        <sz val="16"/>
        <color rgb="FF000000"/>
        <rFont val="Times New Roman"/>
        <family val="1"/>
        <charset val="204"/>
      </rPr>
      <t>(средства областного бюджета)</t>
    </r>
  </si>
  <si>
    <t xml:space="preserve"> - коммунальные услуги (КОСГУ 223)</t>
  </si>
  <si>
    <t xml:space="preserve"> - коммунальные услуги (КОСГУ 241 (ПФХД КОСГУ 223))</t>
  </si>
  <si>
    <t xml:space="preserve"> - расходы на оплату коммунальных услуг </t>
  </si>
  <si>
    <t>1212.1</t>
  </si>
  <si>
    <t>1212.2</t>
  </si>
  <si>
    <t xml:space="preserve"> - прочие дотации</t>
  </si>
  <si>
    <t xml:space="preserve"> - субсидии</t>
  </si>
  <si>
    <t xml:space="preserve"> - расходы на заработную плату с начислениями на выплаты по оплате труда всего, из них:</t>
  </si>
  <si>
    <t>педагогических работников организаций дополнительного образования (списочный состав)</t>
  </si>
  <si>
    <t>работников учреждений культуры (списочный состав)</t>
  </si>
  <si>
    <t>Заработная плата с начислениями на выплаты по оплате труда, всего в т.ч.:</t>
  </si>
  <si>
    <t>Иные закупки товаров, работ и услуг для обеспечния государственных (муниципальных нужд) 
(за исключением закупки товаров, работ и услуг в целях капитального ремонта государственного (муниципального) имущества (ВР 241+242+244+245+246+247), в т.ч.:</t>
  </si>
  <si>
    <t xml:space="preserve"> - прочие несоциальные выплаты персоналу в денежной и натуральной форме (КОСГУ 241 (ПФХД КОСГУ 212, 214))
</t>
  </si>
  <si>
    <t>Приложение № 2
к Регламенту рассмотрения документов 
органов местного самоуправления 
муниципальных образований Смоленской 
области, обратившихся за предоставлением 
дотации в опережающем порядке</t>
  </si>
  <si>
    <t>2022 год</t>
  </si>
  <si>
    <t>Исполнено за 2022 год</t>
  </si>
  <si>
    <t>2023 год</t>
  </si>
  <si>
    <t>по состоянию на ________________ 2023 года</t>
  </si>
  <si>
    <t>Прирост (снижение) к  2022 году</t>
  </si>
  <si>
    <t>Прирост (снижение) к аналогичному периоду 2022 года</t>
  </si>
  <si>
    <t>Прирост (снижение) к 2022 году</t>
  </si>
  <si>
    <t>План на 2023 год, тыс. рублей</t>
  </si>
  <si>
    <t>План на 2023 год (первоначальный план), тыс. рублей</t>
  </si>
  <si>
    <t>председателя, заместителя председателя, аудитора контрлльно-счетного органа</t>
  </si>
  <si>
    <t xml:space="preserve"> - за счет целевых средств (субсидии, субвенции, иные МБТ)</t>
  </si>
  <si>
    <t xml:space="preserve"> - за счет собственных средств, из них:</t>
  </si>
  <si>
    <t xml:space="preserve"> - остатки целевых средств всего, в т.ч.:</t>
  </si>
  <si>
    <t xml:space="preserve"> - остатки нецелевых средств, в т.ч.:</t>
  </si>
  <si>
    <r>
      <t xml:space="preserve"> - доходы бюджетов от возврата бюджетами остатков субсидий, субвенций и иных межбюджетных трансфертов, имеющих целевое назначение, прошлых лет (2 18...)</t>
    </r>
    <r>
      <rPr>
        <i/>
        <sz val="16"/>
        <color rgb="FF000000"/>
        <rFont val="Times New Roman"/>
        <family val="1"/>
        <charset val="204"/>
      </rPr>
      <t xml:space="preserve"> (средства областного бюджета)</t>
    </r>
  </si>
  <si>
    <r>
      <t xml:space="preserve"> - доходы бюджетов от возврата бюджетами остатков субсидий, субвенций и иных межбюджетных трансфертов, имеющих целевое назначение, прошлых лет (2 18...) </t>
    </r>
    <r>
      <rPr>
        <i/>
        <sz val="16"/>
        <color rgb="FF000000"/>
        <rFont val="Times New Roman"/>
        <family val="1"/>
        <charset val="204"/>
      </rPr>
      <t>(за счет средств местного бюджета)</t>
    </r>
  </si>
  <si>
    <t xml:space="preserve">        приобретение твердого топлива (КОСГУ 343)</t>
  </si>
  <si>
    <t>приобретение твердого топлива (КОСГУ 241 (ПФХ КОСГУ 343))</t>
  </si>
  <si>
    <t>органов местного самоуправления</t>
  </si>
  <si>
    <t xml:space="preserve">РАСЧЕТ
потребности в предоставлении дотации на выравнивание бюджетной обеспеченности бюджета ___________________________ Смоленской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</si>
</sst>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"/>
    <numFmt numFmtId="165" formatCode="#,##0.0"/>
    <numFmt numFmtId="166" formatCode="#,##0_ ;[Red]\-#,##0\ "/>
    <numFmt numFmtId="167" formatCode="#,##0.0_ ;[Red]\-#,##0.0\ "/>
  </numFmts>
  <fonts count="64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000000"/>
      <name val="Arial Cyr"/>
    </font>
    <font>
      <b/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rgb="FF000000"/>
      <name val="Arial Cyr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Arial Cy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i/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Arial Cyr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10"/>
      <color rgb="FF000000"/>
      <name val="Arial Cyr"/>
      <family val="2"/>
    </font>
    <font>
      <b/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b/>
      <i/>
      <sz val="9"/>
      <color rgb="FF000000"/>
      <name val="Times New Roman"/>
      <family val="2"/>
    </font>
    <font>
      <u/>
      <sz val="10"/>
      <color rgb="FF000000"/>
      <name val="Arial Cyr"/>
      <family val="2"/>
    </font>
    <font>
      <u/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Calibri"/>
      <family val="2"/>
      <scheme val="minor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4BD97"/>
      </patternFill>
    </fill>
    <fill>
      <patternFill patternType="solid">
        <fgColor rgb="FFC0C0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D9D9D9"/>
      </patternFill>
    </fill>
    <fill>
      <patternFill patternType="solid">
        <fgColor rgb="FFDDD9C3"/>
      </patternFill>
    </fill>
    <fill>
      <patternFill patternType="solid">
        <fgColor rgb="FFCCCCCC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0">
    <xf numFmtId="0" fontId="0" fillId="0" borderId="0"/>
    <xf numFmtId="49" fontId="1" fillId="0" borderId="1">
      <alignment vertical="top"/>
    </xf>
    <xf numFmtId="0" fontId="1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 wrapText="1"/>
    </xf>
    <xf numFmtId="0" fontId="3" fillId="0" borderId="1">
      <alignment horizontal="left" wrapText="1"/>
    </xf>
    <xf numFmtId="49" fontId="4" fillId="0" borderId="1">
      <alignment horizontal="center" vertical="center" wrapText="1"/>
    </xf>
    <xf numFmtId="49" fontId="5" fillId="0" borderId="1">
      <alignment horizontal="center" vertical="top"/>
    </xf>
    <xf numFmtId="49" fontId="4" fillId="0" borderId="1">
      <alignment horizontal="center" vertical="center"/>
    </xf>
    <xf numFmtId="49" fontId="6" fillId="0" borderId="4">
      <alignment horizontal="left" vertical="center"/>
    </xf>
    <xf numFmtId="0" fontId="6" fillId="0" borderId="4">
      <alignment horizontal="left" vertical="center"/>
    </xf>
    <xf numFmtId="0" fontId="6" fillId="0" borderId="4">
      <alignment horizontal="center" vertical="center" wrapText="1"/>
    </xf>
    <xf numFmtId="164" fontId="6" fillId="0" borderId="4">
      <alignment horizontal="left" vertical="center"/>
    </xf>
    <xf numFmtId="0" fontId="6" fillId="0" borderId="4">
      <alignment horizontal="right" vertical="center"/>
    </xf>
    <xf numFmtId="49" fontId="7" fillId="0" borderId="2">
      <alignment horizontal="center" vertical="center" wrapText="1"/>
    </xf>
    <xf numFmtId="0" fontId="7" fillId="0" borderId="2">
      <alignment horizontal="center" vertical="center" wrapText="1"/>
    </xf>
    <xf numFmtId="0" fontId="7" fillId="0" borderId="2">
      <alignment horizontal="center" vertical="center" wrapText="1"/>
    </xf>
    <xf numFmtId="0" fontId="7" fillId="2" borderId="2">
      <alignment horizontal="center" vertical="center" wrapText="1"/>
    </xf>
    <xf numFmtId="0" fontId="8" fillId="2" borderId="2">
      <alignment horizontal="center" vertical="center" wrapText="1"/>
    </xf>
    <xf numFmtId="0" fontId="8" fillId="0" borderId="2">
      <alignment horizontal="center" vertical="top"/>
    </xf>
    <xf numFmtId="0" fontId="7" fillId="2" borderId="2">
      <alignment horizontal="center" vertical="center" wrapText="1"/>
    </xf>
    <xf numFmtId="0" fontId="7" fillId="2" borderId="2">
      <alignment horizontal="center" vertical="center" wrapText="1"/>
    </xf>
    <xf numFmtId="49" fontId="7" fillId="2" borderId="2">
      <alignment horizontal="center" vertical="center" wrapText="1"/>
    </xf>
    <xf numFmtId="0" fontId="9" fillId="3" borderId="2">
      <alignment horizontal="left" vertical="center" wrapText="1"/>
    </xf>
    <xf numFmtId="164" fontId="9" fillId="3" borderId="2">
      <alignment horizontal="left" vertical="center" wrapText="1"/>
    </xf>
    <xf numFmtId="164" fontId="7" fillId="3" borderId="2">
      <alignment horizontal="center" vertical="center" wrapText="1"/>
    </xf>
    <xf numFmtId="164" fontId="7" fillId="4" borderId="2">
      <alignment horizontal="center" vertical="center"/>
    </xf>
    <xf numFmtId="3" fontId="7" fillId="3" borderId="2">
      <alignment horizontal="center" vertical="center" wrapText="1"/>
    </xf>
    <xf numFmtId="0" fontId="7" fillId="5" borderId="2">
      <alignment horizontal="left" vertical="center" wrapText="1"/>
    </xf>
    <xf numFmtId="164" fontId="7" fillId="5" borderId="2">
      <alignment horizontal="left" vertical="center" wrapText="1"/>
    </xf>
    <xf numFmtId="164" fontId="7" fillId="5" borderId="2">
      <alignment horizontal="center" vertical="center" wrapText="1"/>
    </xf>
    <xf numFmtId="0" fontId="7" fillId="6" borderId="2">
      <alignment horizontal="left" vertical="center" wrapText="1"/>
    </xf>
    <xf numFmtId="164" fontId="7" fillId="6" borderId="2">
      <alignment horizontal="left" vertical="center" wrapText="1"/>
    </xf>
    <xf numFmtId="164" fontId="7" fillId="6" borderId="2">
      <alignment horizontal="center" vertical="center" wrapText="1"/>
    </xf>
    <xf numFmtId="3" fontId="7" fillId="6" borderId="2">
      <alignment horizontal="center" vertical="center" wrapText="1"/>
    </xf>
    <xf numFmtId="0" fontId="7" fillId="0" borderId="2">
      <alignment horizontal="left" vertical="center" wrapText="1"/>
    </xf>
    <xf numFmtId="164" fontId="7" fillId="0" borderId="2">
      <alignment horizontal="left" vertical="center" wrapText="1"/>
    </xf>
    <xf numFmtId="164" fontId="7" fillId="0" borderId="2">
      <alignment horizontal="center" vertical="center" wrapText="1"/>
    </xf>
    <xf numFmtId="0" fontId="10" fillId="0" borderId="2">
      <alignment horizontal="left" vertical="center" wrapText="1"/>
    </xf>
    <xf numFmtId="164" fontId="10" fillId="0" borderId="2">
      <alignment horizontal="left" vertical="center" wrapText="1"/>
    </xf>
    <xf numFmtId="164" fontId="9" fillId="5" borderId="2">
      <alignment horizontal="center" vertical="center" wrapText="1"/>
    </xf>
    <xf numFmtId="164" fontId="9" fillId="6" borderId="2">
      <alignment horizontal="center" vertical="center" wrapText="1"/>
    </xf>
    <xf numFmtId="164" fontId="7" fillId="2" borderId="2">
      <alignment horizontal="center" vertical="center"/>
    </xf>
    <xf numFmtId="0" fontId="7" fillId="2" borderId="2">
      <alignment horizontal="left" vertical="center" wrapText="1"/>
    </xf>
    <xf numFmtId="164" fontId="7" fillId="2" borderId="2">
      <alignment horizontal="center" vertical="center" wrapText="1"/>
    </xf>
    <xf numFmtId="164" fontId="10" fillId="2" borderId="2">
      <alignment horizontal="center" vertical="center" wrapText="1"/>
    </xf>
    <xf numFmtId="164" fontId="7" fillId="2" borderId="2">
      <alignment horizontal="left" vertical="center" wrapText="1"/>
    </xf>
    <xf numFmtId="0" fontId="7" fillId="7" borderId="2">
      <alignment horizontal="left" vertical="center" wrapText="1"/>
    </xf>
    <xf numFmtId="164" fontId="7" fillId="7" borderId="2">
      <alignment horizontal="left" vertical="center" wrapText="1"/>
    </xf>
    <xf numFmtId="164" fontId="7" fillId="7" borderId="2">
      <alignment horizontal="center" vertical="center" wrapText="1"/>
    </xf>
    <xf numFmtId="0" fontId="10" fillId="2" borderId="2">
      <alignment horizontal="left" vertical="center" wrapText="1"/>
    </xf>
    <xf numFmtId="164" fontId="9" fillId="3" borderId="2">
      <alignment horizontal="center" vertical="center" wrapText="1"/>
    </xf>
    <xf numFmtId="0" fontId="7" fillId="3" borderId="2">
      <alignment horizontal="left" vertical="center" wrapText="1"/>
    </xf>
    <xf numFmtId="164" fontId="7" fillId="3" borderId="2">
      <alignment horizontal="left" vertical="center" wrapText="1"/>
    </xf>
    <xf numFmtId="164" fontId="10" fillId="0" borderId="2">
      <alignment horizontal="center" vertical="center" wrapText="1"/>
    </xf>
    <xf numFmtId="0" fontId="7" fillId="0" borderId="3">
      <alignment vertical="center"/>
    </xf>
    <xf numFmtId="0" fontId="11" fillId="0" borderId="3">
      <alignment vertical="center"/>
    </xf>
    <xf numFmtId="164" fontId="7" fillId="0" borderId="3">
      <alignment horizontal="center" vertical="center" wrapText="1"/>
    </xf>
    <xf numFmtId="0" fontId="7" fillId="0" borderId="3">
      <alignment horizontal="left" vertical="center"/>
    </xf>
    <xf numFmtId="0" fontId="7" fillId="0" borderId="1">
      <alignment horizontal="left" vertical="top"/>
    </xf>
    <xf numFmtId="0" fontId="12" fillId="0" borderId="4">
      <alignment horizontal="left" vertical="top"/>
    </xf>
    <xf numFmtId="0" fontId="7" fillId="0" borderId="4">
      <alignment horizontal="center" vertical="top" wrapText="1"/>
    </xf>
    <xf numFmtId="0" fontId="7" fillId="0" borderId="4">
      <alignment horizontal="left" vertical="top"/>
    </xf>
    <xf numFmtId="0" fontId="7" fillId="0" borderId="5">
      <alignment horizontal="left" vertical="top"/>
    </xf>
    <xf numFmtId="0" fontId="6" fillId="0" borderId="2">
      <alignment horizontal="left" vertical="top" wrapText="1"/>
    </xf>
    <xf numFmtId="0" fontId="11" fillId="0" borderId="1">
      <alignment horizontal="left" vertical="center"/>
    </xf>
    <xf numFmtId="0" fontId="11" fillId="0" borderId="3">
      <alignment horizontal="left" vertical="center"/>
    </xf>
    <xf numFmtId="0" fontId="13" fillId="0" borderId="1">
      <alignment horizontal="left" vertical="center"/>
    </xf>
    <xf numFmtId="0" fontId="13" fillId="0" borderId="1">
      <alignment horizontal="left"/>
    </xf>
    <xf numFmtId="0" fontId="11" fillId="0" borderId="4">
      <alignment horizontal="left" vertical="center"/>
    </xf>
    <xf numFmtId="0" fontId="14" fillId="0" borderId="4">
      <alignment horizontal="left" vertical="center"/>
    </xf>
    <xf numFmtId="0" fontId="15" fillId="0" borderId="4">
      <alignment horizontal="center"/>
    </xf>
    <xf numFmtId="0" fontId="13" fillId="0" borderId="1">
      <alignment horizontal="center"/>
    </xf>
    <xf numFmtId="0" fontId="13" fillId="0" borderId="3">
      <alignment horizontal="center"/>
    </xf>
    <xf numFmtId="0" fontId="13" fillId="0" borderId="4">
      <alignment horizontal="center"/>
    </xf>
    <xf numFmtId="0" fontId="13" fillId="2" borderId="1">
      <alignment horizontal="left"/>
    </xf>
    <xf numFmtId="0" fontId="13" fillId="2" borderId="1">
      <alignment horizontal="center"/>
    </xf>
    <xf numFmtId="0" fontId="13" fillId="2" borderId="1">
      <alignment horizontal="center"/>
    </xf>
    <xf numFmtId="0" fontId="4" fillId="2" borderId="1">
      <alignment horizontal="center" vertical="center" wrapText="1"/>
    </xf>
    <xf numFmtId="0" fontId="13" fillId="2" borderId="4">
      <alignment horizontal="left"/>
    </xf>
    <xf numFmtId="0" fontId="13" fillId="2" borderId="4">
      <alignment horizontal="right"/>
    </xf>
    <xf numFmtId="164" fontId="13" fillId="0" borderId="2">
      <alignment horizontal="center" vertical="center" wrapText="1"/>
    </xf>
    <xf numFmtId="164" fontId="16" fillId="2" borderId="2">
      <alignment horizontal="center" vertical="center" wrapText="1"/>
    </xf>
    <xf numFmtId="164" fontId="13" fillId="0" borderId="2">
      <alignment horizontal="left" vertical="center" wrapText="1"/>
    </xf>
    <xf numFmtId="164" fontId="13" fillId="0" borderId="2">
      <alignment horizontal="left" vertical="center" wrapText="1"/>
    </xf>
    <xf numFmtId="164" fontId="8" fillId="0" borderId="2">
      <alignment horizontal="center" vertical="center" wrapText="1"/>
      <protection locked="0"/>
    </xf>
    <xf numFmtId="164" fontId="13" fillId="8" borderId="2">
      <alignment horizontal="left" vertical="center" wrapText="1"/>
    </xf>
    <xf numFmtId="165" fontId="13" fillId="8" borderId="2">
      <alignment horizontal="center" vertical="center"/>
    </xf>
    <xf numFmtId="165" fontId="13" fillId="0" borderId="2">
      <alignment horizontal="center" vertical="center"/>
    </xf>
    <xf numFmtId="164" fontId="17" fillId="0" borderId="2">
      <alignment horizontal="left" vertical="center" wrapText="1"/>
    </xf>
    <xf numFmtId="164" fontId="13" fillId="2" borderId="2">
      <alignment horizontal="left" vertical="center" wrapText="1"/>
    </xf>
    <xf numFmtId="165" fontId="13" fillId="2" borderId="2">
      <alignment horizontal="center" vertical="center"/>
    </xf>
    <xf numFmtId="164" fontId="13" fillId="0" borderId="3">
      <alignment horizontal="left" vertical="center" wrapText="1"/>
    </xf>
    <xf numFmtId="165" fontId="13" fillId="0" borderId="3">
      <alignment horizontal="right" vertical="center"/>
    </xf>
    <xf numFmtId="164" fontId="16" fillId="2" borderId="3">
      <alignment horizontal="center" vertical="center" wrapText="1"/>
    </xf>
    <xf numFmtId="0" fontId="18" fillId="2" borderId="1">
      <alignment vertical="top"/>
    </xf>
    <xf numFmtId="0" fontId="6" fillId="0" borderId="1">
      <alignment horizontal="left" vertical="center"/>
    </xf>
    <xf numFmtId="0" fontId="13" fillId="0" borderId="4">
      <alignment horizontal="left"/>
    </xf>
    <xf numFmtId="0" fontId="13" fillId="0" borderId="3">
      <alignment horizontal="center"/>
    </xf>
    <xf numFmtId="0" fontId="19" fillId="0" borderId="1">
      <alignment horizontal="left"/>
    </xf>
    <xf numFmtId="0" fontId="18" fillId="0" borderId="1">
      <alignment vertical="top"/>
    </xf>
    <xf numFmtId="0" fontId="13" fillId="2" borderId="1">
      <alignment horizontal="center" vertical="center"/>
    </xf>
    <xf numFmtId="0" fontId="4" fillId="2" borderId="4">
      <alignment horizontal="center" vertical="center" wrapText="1"/>
    </xf>
    <xf numFmtId="0" fontId="13" fillId="2" borderId="2">
      <alignment horizontal="center" vertical="center" wrapText="1"/>
    </xf>
    <xf numFmtId="0" fontId="20" fillId="0" borderId="2">
      <alignment horizontal="center" vertical="center" wrapText="1"/>
    </xf>
    <xf numFmtId="0" fontId="20" fillId="0" borderId="2">
      <alignment horizontal="center" vertical="center" wrapText="1"/>
    </xf>
    <xf numFmtId="0" fontId="11" fillId="0" borderId="2">
      <alignment horizontal="center" vertical="center" wrapText="1"/>
    </xf>
    <xf numFmtId="0" fontId="20" fillId="0" borderId="2">
      <alignment horizontal="center" vertical="center" wrapText="1"/>
    </xf>
    <xf numFmtId="3" fontId="21" fillId="0" borderId="2">
      <alignment horizontal="center"/>
    </xf>
    <xf numFmtId="49" fontId="21" fillId="0" borderId="2">
      <alignment horizontal="left"/>
    </xf>
    <xf numFmtId="0" fontId="20" fillId="0" borderId="1"/>
    <xf numFmtId="0" fontId="11" fillId="0" borderId="1"/>
    <xf numFmtId="0" fontId="16" fillId="0" borderId="1">
      <alignment horizontal="left" vertical="center"/>
    </xf>
    <xf numFmtId="0" fontId="22" fillId="0" borderId="1">
      <alignment horizontal="center" vertical="center" wrapText="1"/>
    </xf>
    <xf numFmtId="0" fontId="16" fillId="0" borderId="1">
      <alignment horizontal="left" vertical="center"/>
    </xf>
    <xf numFmtId="0" fontId="16" fillId="0" borderId="4">
      <alignment horizontal="left" vertical="center"/>
    </xf>
    <xf numFmtId="0" fontId="20" fillId="0" borderId="4"/>
    <xf numFmtId="0" fontId="23" fillId="0" borderId="4">
      <alignment horizontal="right" vertical="center"/>
    </xf>
    <xf numFmtId="0" fontId="24" fillId="0" borderId="2">
      <alignment horizontal="center" vertical="center" wrapText="1"/>
    </xf>
    <xf numFmtId="0" fontId="23" fillId="0" borderId="2">
      <alignment horizontal="center" vertical="center" wrapText="1"/>
    </xf>
    <xf numFmtId="0" fontId="23" fillId="0" borderId="2">
      <alignment horizontal="center" vertical="center"/>
    </xf>
    <xf numFmtId="0" fontId="23" fillId="0" borderId="2">
      <alignment horizontal="center" vertical="center" wrapText="1"/>
    </xf>
    <xf numFmtId="0" fontId="24" fillId="0" borderId="2">
      <alignment horizontal="center" vertical="center" wrapText="1"/>
    </xf>
    <xf numFmtId="0" fontId="13" fillId="2" borderId="2">
      <alignment horizontal="center" vertical="center" wrapText="1"/>
    </xf>
    <xf numFmtId="3" fontId="23" fillId="3" borderId="2">
      <alignment horizontal="left" vertical="center" wrapText="1"/>
    </xf>
    <xf numFmtId="164" fontId="3" fillId="3" borderId="2">
      <alignment horizontal="center" vertical="center" wrapText="1"/>
    </xf>
    <xf numFmtId="3" fontId="13" fillId="2" borderId="2">
      <alignment horizontal="left" vertical="center" wrapText="1"/>
    </xf>
    <xf numFmtId="164" fontId="13" fillId="2" borderId="2">
      <alignment horizontal="center" vertical="center" wrapText="1"/>
    </xf>
    <xf numFmtId="3" fontId="13" fillId="6" borderId="2">
      <alignment horizontal="left" vertical="center" wrapText="1"/>
    </xf>
    <xf numFmtId="164" fontId="13" fillId="6" borderId="2">
      <alignment horizontal="center" vertical="center" wrapText="1"/>
    </xf>
    <xf numFmtId="3" fontId="13" fillId="0" borderId="2">
      <alignment horizontal="left" vertical="center" wrapText="1"/>
    </xf>
    <xf numFmtId="164" fontId="23" fillId="3" borderId="2">
      <alignment horizontal="center" vertical="center" wrapText="1"/>
    </xf>
    <xf numFmtId="3" fontId="23" fillId="2" borderId="2">
      <alignment horizontal="left" vertical="center" wrapText="1"/>
    </xf>
    <xf numFmtId="164" fontId="23" fillId="2" borderId="2">
      <alignment horizontal="center" vertical="center" wrapText="1"/>
    </xf>
    <xf numFmtId="0" fontId="20" fillId="0" borderId="3"/>
    <xf numFmtId="0" fontId="26" fillId="0" borderId="0"/>
    <xf numFmtId="0" fontId="26" fillId="0" borderId="0"/>
    <xf numFmtId="0" fontId="26" fillId="0" borderId="0"/>
    <xf numFmtId="0" fontId="25" fillId="0" borderId="1"/>
    <xf numFmtId="0" fontId="25" fillId="0" borderId="1"/>
    <xf numFmtId="49" fontId="11" fillId="9" borderId="1"/>
    <xf numFmtId="49" fontId="11" fillId="9" borderId="6"/>
    <xf numFmtId="49" fontId="11" fillId="9" borderId="3"/>
    <xf numFmtId="0" fontId="27" fillId="0" borderId="1"/>
    <xf numFmtId="0" fontId="28" fillId="2" borderId="1">
      <alignment horizontal="center"/>
    </xf>
    <xf numFmtId="0" fontId="29" fillId="2" borderId="1">
      <alignment horizontal="center" vertical="center" wrapText="1"/>
    </xf>
    <xf numFmtId="0" fontId="28" fillId="2" borderId="4">
      <alignment horizontal="left"/>
    </xf>
    <xf numFmtId="164" fontId="28" fillId="0" borderId="2">
      <alignment horizontal="center" vertical="center" wrapText="1"/>
    </xf>
    <xf numFmtId="164" fontId="28" fillId="0" borderId="2">
      <alignment horizontal="left" vertical="center" wrapText="1"/>
    </xf>
    <xf numFmtId="164" fontId="30" fillId="0" borderId="2">
      <alignment horizontal="left" vertical="center" wrapText="1"/>
    </xf>
    <xf numFmtId="164" fontId="28" fillId="0" borderId="3">
      <alignment horizontal="left" vertical="center" wrapText="1"/>
    </xf>
    <xf numFmtId="0" fontId="31" fillId="0" borderId="1">
      <alignment horizontal="left" vertical="center"/>
    </xf>
    <xf numFmtId="0" fontId="46" fillId="0" borderId="1">
      <alignment horizontal="left"/>
    </xf>
    <xf numFmtId="0" fontId="32" fillId="0" borderId="1">
      <alignment vertical="top"/>
    </xf>
    <xf numFmtId="164" fontId="28" fillId="0" borderId="2">
      <alignment horizontal="left" vertical="center" wrapText="1"/>
    </xf>
    <xf numFmtId="164" fontId="28" fillId="8" borderId="2">
      <alignment horizontal="left" vertical="center" wrapText="1"/>
    </xf>
    <xf numFmtId="164" fontId="28" fillId="2" borderId="2">
      <alignment horizontal="left" vertical="center" wrapText="1"/>
    </xf>
    <xf numFmtId="0" fontId="28" fillId="0" borderId="4">
      <alignment horizontal="left"/>
    </xf>
    <xf numFmtId="0" fontId="28" fillId="0" borderId="3">
      <alignment horizontal="center"/>
    </xf>
    <xf numFmtId="164" fontId="33" fillId="0" borderId="2">
      <alignment horizontal="center" vertical="center" wrapText="1"/>
      <protection locked="0"/>
    </xf>
    <xf numFmtId="165" fontId="28" fillId="8" borderId="2">
      <alignment horizontal="center" vertical="center"/>
    </xf>
    <xf numFmtId="165" fontId="28" fillId="0" borderId="2">
      <alignment horizontal="center" vertical="center"/>
    </xf>
    <xf numFmtId="165" fontId="28" fillId="2" borderId="2">
      <alignment horizontal="center" vertical="center"/>
    </xf>
    <xf numFmtId="165" fontId="28" fillId="0" borderId="3">
      <alignment horizontal="right" vertical="center"/>
    </xf>
    <xf numFmtId="0" fontId="28" fillId="2" borderId="4">
      <alignment horizontal="right"/>
    </xf>
    <xf numFmtId="164" fontId="28" fillId="2" borderId="2">
      <alignment horizontal="center" vertical="center" wrapText="1"/>
    </xf>
    <xf numFmtId="164" fontId="28" fillId="2" borderId="3">
      <alignment horizontal="center" vertical="center" wrapText="1"/>
    </xf>
    <xf numFmtId="0" fontId="32" fillId="2" borderId="1">
      <alignment vertical="top"/>
    </xf>
    <xf numFmtId="0" fontId="28" fillId="2" borderId="1">
      <alignment horizontal="center" vertical="center"/>
    </xf>
    <xf numFmtId="0" fontId="29" fillId="2" borderId="4">
      <alignment horizontal="center" vertical="center" wrapText="1"/>
    </xf>
    <xf numFmtId="0" fontId="28" fillId="2" borderId="2">
      <alignment horizontal="center" vertical="center" wrapText="1"/>
    </xf>
    <xf numFmtId="3" fontId="34" fillId="0" borderId="2">
      <alignment horizontal="center"/>
    </xf>
    <xf numFmtId="0" fontId="47" fillId="0" borderId="1"/>
    <xf numFmtId="49" fontId="34" fillId="0" borderId="2">
      <alignment horizontal="left"/>
    </xf>
    <xf numFmtId="0" fontId="47" fillId="0" borderId="2">
      <alignment horizontal="center" vertical="center" wrapText="1"/>
    </xf>
    <xf numFmtId="0" fontId="47" fillId="0" borderId="2">
      <alignment horizontal="center" vertical="center" wrapText="1"/>
    </xf>
    <xf numFmtId="0" fontId="47" fillId="0" borderId="2">
      <alignment horizontal="center" vertical="center" wrapText="1"/>
    </xf>
    <xf numFmtId="0" fontId="35" fillId="0" borderId="2">
      <alignment horizontal="center" vertical="center" wrapText="1"/>
    </xf>
    <xf numFmtId="0" fontId="35" fillId="0" borderId="1"/>
    <xf numFmtId="0" fontId="28" fillId="0" borderId="1">
      <alignment horizontal="left" vertical="center"/>
    </xf>
    <xf numFmtId="0" fontId="36" fillId="0" borderId="1">
      <alignment horizontal="center" vertical="center" wrapText="1"/>
    </xf>
    <xf numFmtId="0" fontId="28" fillId="0" borderId="1">
      <alignment horizontal="left" vertical="center"/>
    </xf>
    <xf numFmtId="0" fontId="28" fillId="0" borderId="4">
      <alignment horizontal="left" vertical="center"/>
    </xf>
    <xf numFmtId="0" fontId="37" fillId="0" borderId="2">
      <alignment horizontal="center" vertical="center" wrapText="1"/>
    </xf>
    <xf numFmtId="0" fontId="28" fillId="2" borderId="2">
      <alignment horizontal="center" vertical="center" wrapText="1"/>
    </xf>
    <xf numFmtId="3" fontId="37" fillId="3" borderId="2">
      <alignment horizontal="left" vertical="center" wrapText="1"/>
    </xf>
    <xf numFmtId="3" fontId="28" fillId="2" borderId="2">
      <alignment horizontal="left" vertical="center" wrapText="1"/>
    </xf>
    <xf numFmtId="3" fontId="28" fillId="6" borderId="2">
      <alignment horizontal="left" vertical="center" wrapText="1"/>
    </xf>
    <xf numFmtId="3" fontId="28" fillId="0" borderId="2">
      <alignment horizontal="left" vertical="center" wrapText="1"/>
    </xf>
    <xf numFmtId="3" fontId="37" fillId="2" borderId="2">
      <alignment horizontal="left" vertical="center" wrapText="1"/>
    </xf>
    <xf numFmtId="0" fontId="47" fillId="0" borderId="3"/>
    <xf numFmtId="0" fontId="37" fillId="0" borderId="2">
      <alignment horizontal="center" vertical="center" wrapText="1"/>
    </xf>
    <xf numFmtId="0" fontId="37" fillId="0" borderId="2">
      <alignment horizontal="center" vertical="center" wrapText="1"/>
    </xf>
    <xf numFmtId="164" fontId="38" fillId="3" borderId="2">
      <alignment horizontal="center" vertical="center" wrapText="1"/>
    </xf>
    <xf numFmtId="164" fontId="28" fillId="2" borderId="2">
      <alignment horizontal="center" vertical="center" wrapText="1"/>
    </xf>
    <xf numFmtId="164" fontId="28" fillId="6" borderId="2">
      <alignment horizontal="center" vertical="center" wrapText="1"/>
    </xf>
    <xf numFmtId="164" fontId="37" fillId="3" borderId="2">
      <alignment horizontal="center" vertical="center" wrapText="1"/>
    </xf>
    <xf numFmtId="164" fontId="37" fillId="2" borderId="2">
      <alignment horizontal="center" vertical="center" wrapText="1"/>
    </xf>
    <xf numFmtId="0" fontId="37" fillId="0" borderId="2">
      <alignment horizontal="center" vertical="center"/>
    </xf>
    <xf numFmtId="0" fontId="37" fillId="0" borderId="2">
      <alignment horizontal="center" vertical="center" wrapText="1"/>
    </xf>
    <xf numFmtId="0" fontId="47" fillId="0" borderId="4"/>
    <xf numFmtId="0" fontId="37" fillId="0" borderId="4">
      <alignment horizontal="right" vertical="center"/>
    </xf>
    <xf numFmtId="49" fontId="31" fillId="0" borderId="1">
      <alignment vertical="top"/>
    </xf>
    <xf numFmtId="49" fontId="38" fillId="0" borderId="1">
      <alignment horizontal="center" wrapText="1"/>
    </xf>
    <xf numFmtId="49" fontId="29" fillId="0" borderId="1">
      <alignment horizontal="center" vertical="center" wrapText="1"/>
    </xf>
    <xf numFmtId="49" fontId="36" fillId="0" borderId="1">
      <alignment horizontal="center" vertical="top"/>
    </xf>
    <xf numFmtId="49" fontId="29" fillId="0" borderId="1">
      <alignment horizontal="center" vertical="center"/>
    </xf>
    <xf numFmtId="49" fontId="31" fillId="0" borderId="4">
      <alignment horizontal="left" vertical="center"/>
    </xf>
    <xf numFmtId="49" fontId="33" fillId="0" borderId="2">
      <alignment horizontal="center" vertical="center" wrapText="1"/>
    </xf>
    <xf numFmtId="49" fontId="33" fillId="2" borderId="2">
      <alignment horizontal="center" vertical="center" wrapText="1"/>
    </xf>
    <xf numFmtId="0" fontId="39" fillId="3" borderId="2">
      <alignment horizontal="left" vertical="center" wrapText="1"/>
    </xf>
    <xf numFmtId="0" fontId="33" fillId="5" borderId="2">
      <alignment horizontal="left" vertical="center" wrapText="1"/>
    </xf>
    <xf numFmtId="0" fontId="33" fillId="6" borderId="2">
      <alignment horizontal="left" vertical="center" wrapText="1"/>
    </xf>
    <xf numFmtId="0" fontId="33" fillId="0" borderId="2">
      <alignment horizontal="left" vertical="center" wrapText="1"/>
    </xf>
    <xf numFmtId="0" fontId="40" fillId="0" borderId="2">
      <alignment horizontal="left" vertical="center" wrapText="1"/>
    </xf>
    <xf numFmtId="0" fontId="33" fillId="2" borderId="2">
      <alignment horizontal="left" vertical="center" wrapText="1"/>
    </xf>
    <xf numFmtId="0" fontId="33" fillId="7" borderId="2">
      <alignment horizontal="left" vertical="center" wrapText="1"/>
    </xf>
    <xf numFmtId="0" fontId="40" fillId="2" borderId="2">
      <alignment horizontal="left" vertical="center" wrapText="1"/>
    </xf>
    <xf numFmtId="0" fontId="33" fillId="3" borderId="2">
      <alignment horizontal="left" vertical="center" wrapText="1"/>
    </xf>
    <xf numFmtId="0" fontId="33" fillId="0" borderId="3">
      <alignment vertical="center"/>
    </xf>
    <xf numFmtId="0" fontId="33" fillId="0" borderId="1">
      <alignment horizontal="left" vertical="top"/>
    </xf>
    <xf numFmtId="0" fontId="33" fillId="0" borderId="5">
      <alignment horizontal="left" vertical="top"/>
    </xf>
    <xf numFmtId="0" fontId="35" fillId="0" borderId="1">
      <alignment horizontal="left" vertical="center"/>
    </xf>
    <xf numFmtId="0" fontId="28" fillId="0" borderId="1">
      <alignment horizontal="left" vertical="center"/>
    </xf>
    <xf numFmtId="0" fontId="28" fillId="0" borderId="1">
      <alignment horizontal="center"/>
    </xf>
    <xf numFmtId="0" fontId="31" fillId="0" borderId="1">
      <alignment vertical="top"/>
    </xf>
    <xf numFmtId="0" fontId="31" fillId="0" borderId="4">
      <alignment horizontal="left" vertical="center"/>
    </xf>
    <xf numFmtId="0" fontId="33" fillId="0" borderId="2">
      <alignment horizontal="center" vertical="center" wrapText="1"/>
    </xf>
    <xf numFmtId="0" fontId="33" fillId="2" borderId="2">
      <alignment horizontal="center" vertical="center" wrapText="1"/>
    </xf>
    <xf numFmtId="164" fontId="39" fillId="3" borderId="2">
      <alignment horizontal="left" vertical="center" wrapText="1"/>
    </xf>
    <xf numFmtId="164" fontId="33" fillId="5" borderId="2">
      <alignment horizontal="left" vertical="center" wrapText="1"/>
    </xf>
    <xf numFmtId="164" fontId="33" fillId="6" borderId="2">
      <alignment horizontal="left" vertical="center" wrapText="1"/>
    </xf>
    <xf numFmtId="164" fontId="33" fillId="0" borderId="2">
      <alignment horizontal="left" vertical="center" wrapText="1"/>
    </xf>
    <xf numFmtId="164" fontId="40" fillId="0" borderId="2">
      <alignment horizontal="left" vertical="center" wrapText="1"/>
    </xf>
    <xf numFmtId="164" fontId="33" fillId="2" borderId="2">
      <alignment horizontal="left" vertical="center" wrapText="1"/>
    </xf>
    <xf numFmtId="164" fontId="33" fillId="7" borderId="2">
      <alignment horizontal="left" vertical="center" wrapText="1"/>
    </xf>
    <xf numFmtId="164" fontId="33" fillId="3" borderId="2">
      <alignment horizontal="left" vertical="center" wrapText="1"/>
    </xf>
    <xf numFmtId="0" fontId="35" fillId="0" borderId="3">
      <alignment vertical="center"/>
    </xf>
    <xf numFmtId="0" fontId="41" fillId="0" borderId="4">
      <alignment horizontal="left" vertical="top"/>
    </xf>
    <xf numFmtId="0" fontId="31" fillId="0" borderId="2">
      <alignment horizontal="left" vertical="top" wrapText="1"/>
    </xf>
    <xf numFmtId="0" fontId="35" fillId="0" borderId="3">
      <alignment horizontal="left" vertical="center"/>
    </xf>
    <xf numFmtId="0" fontId="28" fillId="0" borderId="1">
      <alignment horizontal="left"/>
    </xf>
    <xf numFmtId="0" fontId="31" fillId="0" borderId="1">
      <alignment horizontal="center" vertical="top" wrapText="1"/>
    </xf>
    <xf numFmtId="0" fontId="31" fillId="0" borderId="4">
      <alignment horizontal="center" vertical="center" wrapText="1"/>
    </xf>
    <xf numFmtId="0" fontId="33" fillId="0" borderId="2">
      <alignment horizontal="center" vertical="center" wrapText="1"/>
    </xf>
    <xf numFmtId="164" fontId="33" fillId="3" borderId="2">
      <alignment horizontal="center" vertical="center" wrapText="1"/>
    </xf>
    <xf numFmtId="164" fontId="33" fillId="5" borderId="2">
      <alignment horizontal="center" vertical="center" wrapText="1"/>
    </xf>
    <xf numFmtId="164" fontId="33" fillId="6" borderId="2">
      <alignment horizontal="center" vertical="center" wrapText="1"/>
    </xf>
    <xf numFmtId="164" fontId="33" fillId="0" borderId="2">
      <alignment horizontal="center" vertical="center" wrapText="1"/>
    </xf>
    <xf numFmtId="164" fontId="39" fillId="5" borderId="2">
      <alignment horizontal="center" vertical="center" wrapText="1"/>
    </xf>
    <xf numFmtId="164" fontId="39" fillId="6" borderId="2">
      <alignment horizontal="center" vertical="center" wrapText="1"/>
    </xf>
    <xf numFmtId="164" fontId="33" fillId="2" borderId="2">
      <alignment horizontal="center" vertical="center" wrapText="1"/>
    </xf>
    <xf numFmtId="164" fontId="40" fillId="2" borderId="2">
      <alignment horizontal="center" vertical="center" wrapText="1"/>
    </xf>
    <xf numFmtId="164" fontId="33" fillId="7" borderId="2">
      <alignment horizontal="center" vertical="center" wrapText="1"/>
    </xf>
    <xf numFmtId="164" fontId="39" fillId="3" borderId="2">
      <alignment horizontal="center" vertical="center" wrapText="1"/>
    </xf>
    <xf numFmtId="164" fontId="40" fillId="0" borderId="2">
      <alignment horizontal="center" vertical="center" wrapText="1"/>
    </xf>
    <xf numFmtId="0" fontId="33" fillId="0" borderId="4">
      <alignment horizontal="center" vertical="top" wrapText="1"/>
    </xf>
    <xf numFmtId="0" fontId="38" fillId="0" borderId="1">
      <alignment horizontal="center" wrapText="1"/>
    </xf>
    <xf numFmtId="0" fontId="33" fillId="0" borderId="2">
      <alignment horizontal="center" vertical="top"/>
    </xf>
    <xf numFmtId="164" fontId="33" fillId="4" borderId="2">
      <alignment horizontal="center" vertical="center"/>
    </xf>
    <xf numFmtId="0" fontId="33" fillId="0" borderId="4">
      <alignment horizontal="left" vertical="top"/>
    </xf>
    <xf numFmtId="0" fontId="35" fillId="0" borderId="4">
      <alignment horizontal="left" vertical="center"/>
    </xf>
    <xf numFmtId="0" fontId="28" fillId="0" borderId="3">
      <alignment horizontal="center"/>
    </xf>
    <xf numFmtId="164" fontId="33" fillId="2" borderId="2">
      <alignment horizontal="center" vertical="center"/>
    </xf>
    <xf numFmtId="0" fontId="38" fillId="0" borderId="1">
      <alignment horizontal="left" wrapText="1"/>
    </xf>
    <xf numFmtId="0" fontId="42" fillId="0" borderId="4">
      <alignment horizontal="left" vertical="center"/>
    </xf>
    <xf numFmtId="0" fontId="43" fillId="0" borderId="4">
      <alignment horizontal="center"/>
    </xf>
    <xf numFmtId="0" fontId="28" fillId="0" borderId="4">
      <alignment horizontal="center"/>
    </xf>
    <xf numFmtId="0" fontId="44" fillId="0" borderId="1">
      <alignment horizontal="left"/>
    </xf>
    <xf numFmtId="0" fontId="33" fillId="2" borderId="2">
      <alignment horizontal="center" vertical="center" wrapText="1"/>
    </xf>
    <xf numFmtId="0" fontId="33" fillId="2" borderId="2">
      <alignment horizontal="center" vertical="center" wrapText="1"/>
    </xf>
    <xf numFmtId="164" fontId="33" fillId="0" borderId="3">
      <alignment horizontal="center" vertical="center" wrapText="1"/>
    </xf>
    <xf numFmtId="164" fontId="31" fillId="0" borderId="4">
      <alignment horizontal="left" vertical="center"/>
    </xf>
    <xf numFmtId="3" fontId="33" fillId="6" borderId="2">
      <alignment horizontal="center" vertical="center" wrapText="1"/>
    </xf>
    <xf numFmtId="0" fontId="33" fillId="0" borderId="3">
      <alignment horizontal="left" vertical="center"/>
    </xf>
    <xf numFmtId="0" fontId="33" fillId="2" borderId="2">
      <alignment horizontal="center" vertical="center" wrapText="1"/>
    </xf>
    <xf numFmtId="3" fontId="33" fillId="3" borderId="2">
      <alignment horizontal="center" vertical="center" wrapText="1"/>
    </xf>
    <xf numFmtId="0" fontId="31" fillId="0" borderId="4">
      <alignment horizontal="right" vertical="center"/>
    </xf>
    <xf numFmtId="0" fontId="28" fillId="2" borderId="1">
      <alignment horizontal="left"/>
    </xf>
    <xf numFmtId="0" fontId="28" fillId="2" borderId="1">
      <alignment horizontal="center"/>
    </xf>
    <xf numFmtId="0" fontId="26" fillId="0" borderId="1"/>
    <xf numFmtId="0" fontId="26" fillId="0" borderId="1"/>
    <xf numFmtId="0" fontId="45" fillId="0" borderId="1"/>
    <xf numFmtId="0" fontId="45" fillId="0" borderId="1"/>
    <xf numFmtId="0" fontId="26" fillId="0" borderId="1"/>
    <xf numFmtId="49" fontId="35" fillId="9" borderId="6"/>
    <xf numFmtId="49" fontId="35" fillId="9" borderId="3"/>
    <xf numFmtId="49" fontId="35" fillId="9" borderId="1"/>
  </cellStyleXfs>
  <cellXfs count="216">
    <xf numFmtId="0" fontId="0" fillId="0" borderId="0" xfId="0"/>
    <xf numFmtId="0" fontId="23" fillId="10" borderId="2" xfId="37" applyNumberFormat="1" applyFont="1" applyFill="1" applyAlignment="1" applyProtection="1">
      <alignment horizontal="left" vertical="top" wrapText="1"/>
    </xf>
    <xf numFmtId="0" fontId="13" fillId="0" borderId="2" xfId="37" applyNumberFormat="1" applyFont="1" applyFill="1" applyAlignment="1" applyProtection="1">
      <alignment horizontal="left" vertical="top" wrapText="1"/>
    </xf>
    <xf numFmtId="0" fontId="49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23" fillId="12" borderId="2" xfId="54" applyNumberFormat="1" applyFont="1" applyFill="1" applyAlignment="1" applyProtection="1">
      <alignment horizontal="left" vertical="top" wrapText="1"/>
    </xf>
    <xf numFmtId="0" fontId="48" fillId="0" borderId="1" xfId="12" applyNumberFormat="1" applyFont="1" applyBorder="1" applyProtection="1">
      <alignment horizontal="left" vertical="center"/>
    </xf>
    <xf numFmtId="164" fontId="51" fillId="12" borderId="2" xfId="26" applyNumberFormat="1" applyFont="1" applyFill="1" applyAlignment="1" applyProtection="1">
      <alignment horizontal="left" vertical="center" wrapText="1"/>
    </xf>
    <xf numFmtId="164" fontId="51" fillId="12" borderId="9" xfId="26" applyNumberFormat="1" applyFont="1" applyFill="1" applyBorder="1" applyAlignment="1" applyProtection="1">
      <alignment horizontal="left" vertical="center" wrapText="1"/>
    </xf>
    <xf numFmtId="164" fontId="51" fillId="10" borderId="2" xfId="38" applyNumberFormat="1" applyFont="1" applyFill="1" applyAlignment="1" applyProtection="1">
      <alignment horizontal="left" vertical="center" wrapText="1"/>
    </xf>
    <xf numFmtId="164" fontId="51" fillId="10" borderId="2" xfId="38" applyNumberFormat="1" applyFont="1" applyFill="1" applyAlignment="1" applyProtection="1">
      <alignment horizontal="left" vertical="top" wrapText="1"/>
    </xf>
    <xf numFmtId="164" fontId="48" fillId="0" borderId="2" xfId="38" applyNumberFormat="1" applyFont="1" applyFill="1" applyAlignment="1" applyProtection="1">
      <alignment horizontal="left" vertical="center" wrapText="1"/>
    </xf>
    <xf numFmtId="164" fontId="51" fillId="12" borderId="2" xfId="55" applyNumberFormat="1" applyFont="1" applyFill="1" applyAlignment="1" applyProtection="1">
      <alignment horizontal="left" vertical="center" wrapText="1"/>
    </xf>
    <xf numFmtId="164" fontId="52" fillId="0" borderId="2" xfId="38" applyNumberFormat="1" applyFont="1" applyFill="1" applyAlignment="1" applyProtection="1">
      <alignment horizontal="left" vertical="center" wrapText="1"/>
    </xf>
    <xf numFmtId="164" fontId="52" fillId="0" borderId="2" xfId="41" applyNumberFormat="1" applyFont="1" applyFill="1" applyAlignment="1" applyProtection="1">
      <alignment horizontal="left" vertical="center" wrapText="1"/>
    </xf>
    <xf numFmtId="0" fontId="48" fillId="0" borderId="1" xfId="70" applyNumberFormat="1" applyFont="1" applyProtection="1">
      <alignment horizontal="left"/>
    </xf>
    <xf numFmtId="0" fontId="48" fillId="0" borderId="1" xfId="74" applyNumberFormat="1" applyFont="1" applyProtection="1">
      <alignment horizontal="center"/>
    </xf>
    <xf numFmtId="0" fontId="48" fillId="0" borderId="1" xfId="2" applyNumberFormat="1" applyFont="1" applyProtection="1">
      <alignment vertical="top"/>
    </xf>
    <xf numFmtId="0" fontId="49" fillId="0" borderId="0" xfId="0" applyFont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4" fillId="0" borderId="0" xfId="0" applyFont="1" applyFill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4" fillId="2" borderId="9" xfId="23" applyNumberFormat="1" applyFont="1" applyBorder="1" applyAlignment="1" applyProtection="1">
      <alignment horizontal="center" vertical="center" wrapText="1"/>
    </xf>
    <xf numFmtId="49" fontId="13" fillId="0" borderId="1" xfId="11" applyNumberFormat="1" applyFont="1" applyBorder="1" applyAlignment="1" applyProtection="1">
      <alignment horizontal="left" vertical="top"/>
    </xf>
    <xf numFmtId="0" fontId="23" fillId="12" borderId="2" xfId="25" applyNumberFormat="1" applyFont="1" applyFill="1" applyAlignment="1" applyProtection="1">
      <alignment horizontal="left" vertical="top" wrapText="1"/>
    </xf>
    <xf numFmtId="0" fontId="23" fillId="12" borderId="9" xfId="25" applyNumberFormat="1" applyFont="1" applyFill="1" applyBorder="1" applyAlignment="1" applyProtection="1">
      <alignment horizontal="left" vertical="top" wrapText="1"/>
    </xf>
    <xf numFmtId="0" fontId="13" fillId="0" borderId="2" xfId="30" applyNumberFormat="1" applyFont="1" applyFill="1" applyAlignment="1" applyProtection="1">
      <alignment horizontal="left" vertical="top" wrapText="1"/>
    </xf>
    <xf numFmtId="0" fontId="13" fillId="0" borderId="1" xfId="69" applyNumberFormat="1" applyFont="1" applyAlignment="1" applyProtection="1">
      <alignment horizontal="left" vertical="top"/>
    </xf>
    <xf numFmtId="0" fontId="13" fillId="0" borderId="1" xfId="74" applyNumberFormat="1" applyFont="1" applyAlignment="1" applyProtection="1">
      <alignment horizontal="center" vertical="top"/>
    </xf>
    <xf numFmtId="49" fontId="13" fillId="0" borderId="1" xfId="1" applyNumberFormat="1" applyFont="1" applyAlignment="1" applyProtection="1">
      <alignment vertical="top"/>
    </xf>
    <xf numFmtId="0" fontId="57" fillId="0" borderId="0" xfId="0" applyFont="1" applyAlignment="1" applyProtection="1">
      <alignment vertical="top"/>
      <protection locked="0"/>
    </xf>
    <xf numFmtId="0" fontId="17" fillId="0" borderId="2" xfId="37" applyNumberFormat="1" applyFont="1" applyFill="1" applyAlignment="1" applyProtection="1">
      <alignment horizontal="left" vertical="top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49" fillId="0" borderId="0" xfId="0" applyFont="1" applyAlignment="1" applyProtection="1">
      <alignment wrapText="1"/>
      <protection locked="0"/>
    </xf>
    <xf numFmtId="166" fontId="57" fillId="0" borderId="0" xfId="0" applyNumberFormat="1" applyFont="1" applyAlignment="1" applyProtection="1">
      <alignment horizontal="center" vertical="center" wrapText="1"/>
      <protection locked="0"/>
    </xf>
    <xf numFmtId="0" fontId="13" fillId="0" borderId="9" xfId="33" applyNumberFormat="1" applyFont="1" applyFill="1" applyBorder="1" applyAlignment="1" applyProtection="1">
      <alignment horizontal="left" vertical="top" wrapText="1"/>
    </xf>
    <xf numFmtId="0" fontId="23" fillId="10" borderId="13" xfId="33" applyNumberFormat="1" applyFont="1" applyFill="1" applyBorder="1" applyAlignment="1" applyProtection="1">
      <alignment horizontal="left" vertical="top" wrapText="1"/>
    </xf>
    <xf numFmtId="164" fontId="51" fillId="10" borderId="12" xfId="34" applyNumberFormat="1" applyFont="1" applyFill="1" applyBorder="1" applyAlignment="1" applyProtection="1">
      <alignment horizontal="left" vertical="center" wrapText="1"/>
    </xf>
    <xf numFmtId="164" fontId="52" fillId="0" borderId="2" xfId="38" applyNumberFormat="1" applyFont="1" applyFill="1" applyAlignment="1" applyProtection="1">
      <alignment horizontal="left" vertical="center" wrapText="1" indent="5"/>
    </xf>
    <xf numFmtId="0" fontId="23" fillId="13" borderId="9" xfId="25" applyNumberFormat="1" applyFont="1" applyFill="1" applyBorder="1" applyAlignment="1" applyProtection="1">
      <alignment horizontal="left" vertical="top" wrapText="1"/>
    </xf>
    <xf numFmtId="165" fontId="51" fillId="13" borderId="9" xfId="27" applyNumberFormat="1" applyFont="1" applyFill="1" applyBorder="1" applyAlignment="1" applyProtection="1">
      <alignment horizontal="center" vertical="center" wrapText="1"/>
    </xf>
    <xf numFmtId="0" fontId="23" fillId="13" borderId="10" xfId="25" applyNumberFormat="1" applyFont="1" applyFill="1" applyBorder="1" applyAlignment="1" applyProtection="1">
      <alignment horizontal="left" vertical="top" wrapText="1"/>
    </xf>
    <xf numFmtId="0" fontId="51" fillId="13" borderId="11" xfId="45" applyNumberFormat="1" applyFont="1" applyFill="1" applyBorder="1" applyAlignment="1" applyProtection="1">
      <alignment horizontal="left" vertical="center" wrapText="1"/>
    </xf>
    <xf numFmtId="164" fontId="48" fillId="0" borderId="2" xfId="38" applyNumberFormat="1" applyFont="1" applyFill="1" applyAlignment="1" applyProtection="1">
      <alignment horizontal="left" vertical="top" wrapText="1"/>
    </xf>
    <xf numFmtId="0" fontId="56" fillId="0" borderId="2" xfId="37" applyNumberFormat="1" applyFont="1" applyFill="1" applyAlignment="1" applyProtection="1">
      <alignment horizontal="left" vertical="top" wrapText="1"/>
    </xf>
    <xf numFmtId="164" fontId="52" fillId="0" borderId="2" xfId="38" applyNumberFormat="1" applyFont="1" applyFill="1" applyAlignment="1" applyProtection="1">
      <alignment horizontal="left" vertical="top" wrapText="1" indent="5"/>
    </xf>
    <xf numFmtId="0" fontId="2" fillId="0" borderId="2" xfId="37" applyNumberFormat="1" applyFont="1" applyFill="1" applyAlignment="1" applyProtection="1">
      <alignment horizontal="left" vertical="top" wrapText="1"/>
    </xf>
    <xf numFmtId="0" fontId="54" fillId="10" borderId="2" xfId="0" applyFont="1" applyFill="1" applyBorder="1" applyAlignment="1" applyProtection="1">
      <alignment vertical="center" wrapText="1"/>
      <protection locked="0"/>
    </xf>
    <xf numFmtId="164" fontId="52" fillId="0" borderId="2" xfId="38" applyNumberFormat="1" applyFont="1" applyFill="1" applyAlignment="1" applyProtection="1">
      <alignment horizontal="left" vertical="top" wrapText="1" indent="10"/>
    </xf>
    <xf numFmtId="165" fontId="51" fillId="12" borderId="9" xfId="25" applyNumberFormat="1" applyFont="1" applyFill="1" applyBorder="1" applyAlignment="1" applyProtection="1">
      <alignment horizontal="center" vertical="center"/>
    </xf>
    <xf numFmtId="0" fontId="23" fillId="13" borderId="2" xfId="30" applyNumberFormat="1" applyFont="1" applyFill="1" applyAlignment="1" applyProtection="1">
      <alignment horizontal="left" vertical="top" wrapText="1"/>
    </xf>
    <xf numFmtId="164" fontId="51" fillId="13" borderId="2" xfId="31" applyNumberFormat="1" applyFont="1" applyFill="1" applyAlignment="1" applyProtection="1">
      <alignment horizontal="left" vertical="center" wrapText="1"/>
    </xf>
    <xf numFmtId="0" fontId="51" fillId="13" borderId="9" xfId="45" applyNumberFormat="1" applyFont="1" applyFill="1" applyBorder="1" applyAlignment="1" applyProtection="1">
      <alignment horizontal="left" vertical="center" wrapText="1"/>
    </xf>
    <xf numFmtId="0" fontId="23" fillId="13" borderId="2" xfId="33" applyNumberFormat="1" applyFont="1" applyFill="1" applyAlignment="1" applyProtection="1">
      <alignment horizontal="left" vertical="top" wrapText="1"/>
    </xf>
    <xf numFmtId="164" fontId="51" fillId="13" borderId="2" xfId="34" applyNumberFormat="1" applyFont="1" applyFill="1" applyAlignment="1" applyProtection="1">
      <alignment horizontal="left" vertical="center" wrapText="1"/>
    </xf>
    <xf numFmtId="0" fontId="17" fillId="0" borderId="2" xfId="40" applyNumberFormat="1" applyFont="1" applyFill="1" applyAlignment="1" applyProtection="1">
      <alignment horizontal="left" vertical="top" wrapText="1"/>
    </xf>
    <xf numFmtId="0" fontId="17" fillId="0" borderId="10" xfId="25" applyNumberFormat="1" applyFont="1" applyFill="1" applyBorder="1" applyAlignment="1" applyProtection="1">
      <alignment horizontal="left" vertical="top" wrapText="1"/>
    </xf>
    <xf numFmtId="0" fontId="17" fillId="0" borderId="11" xfId="37" applyNumberFormat="1" applyFont="1" applyFill="1" applyBorder="1" applyAlignment="1" applyProtection="1">
      <alignment horizontal="left" vertical="top" wrapText="1"/>
    </xf>
    <xf numFmtId="0" fontId="17" fillId="0" borderId="2" xfId="37" applyNumberFormat="1" applyFont="1" applyFill="1" applyBorder="1" applyAlignment="1" applyProtection="1">
      <alignment horizontal="left" vertical="top" wrapText="1"/>
    </xf>
    <xf numFmtId="0" fontId="13" fillId="0" borderId="10" xfId="25" applyNumberFormat="1" applyFont="1" applyFill="1" applyBorder="1" applyAlignment="1" applyProtection="1">
      <alignment horizontal="left" vertical="top" wrapText="1"/>
    </xf>
    <xf numFmtId="0" fontId="17" fillId="0" borderId="2" xfId="30" applyNumberFormat="1" applyFont="1" applyFill="1" applyAlignment="1" applyProtection="1">
      <alignment horizontal="left" vertical="top" wrapText="1"/>
    </xf>
    <xf numFmtId="164" fontId="52" fillId="0" borderId="2" xfId="31" applyNumberFormat="1" applyFont="1" applyFill="1" applyAlignment="1" applyProtection="1">
      <alignment horizontal="left" vertical="center" wrapText="1" indent="5"/>
    </xf>
    <xf numFmtId="0" fontId="4" fillId="2" borderId="2" xfId="23" applyNumberFormat="1" applyFont="1" applyAlignment="1" applyProtection="1">
      <alignment horizontal="center" vertical="center" wrapText="1"/>
    </xf>
    <xf numFmtId="166" fontId="48" fillId="2" borderId="8" xfId="24" applyNumberFormat="1" applyFont="1" applyBorder="1" applyAlignment="1" applyProtection="1">
      <alignment horizontal="center" vertical="center" wrapText="1"/>
    </xf>
    <xf numFmtId="164" fontId="48" fillId="0" borderId="14" xfId="38" applyNumberFormat="1" applyFont="1" applyFill="1" applyBorder="1" applyAlignment="1" applyProtection="1">
      <alignment horizontal="left" vertical="center" wrapText="1"/>
    </xf>
    <xf numFmtId="165" fontId="48" fillId="0" borderId="9" xfId="39" applyNumberFormat="1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vertical="center" wrapText="1"/>
      <protection locked="0"/>
    </xf>
    <xf numFmtId="164" fontId="52" fillId="0" borderId="14" xfId="38" applyNumberFormat="1" applyFont="1" applyFill="1" applyBorder="1" applyAlignment="1" applyProtection="1">
      <alignment horizontal="left" vertical="center" wrapText="1" indent="5"/>
    </xf>
    <xf numFmtId="165" fontId="52" fillId="0" borderId="9" xfId="39" applyNumberFormat="1" applyFont="1" applyFill="1" applyBorder="1" applyAlignment="1" applyProtection="1">
      <alignment horizontal="center" vertical="center" wrapText="1"/>
    </xf>
    <xf numFmtId="165" fontId="48" fillId="0" borderId="14" xfId="39" applyNumberFormat="1" applyFont="1" applyFill="1" applyBorder="1" applyAlignment="1" applyProtection="1">
      <alignment horizontal="center" vertical="center" wrapText="1"/>
    </xf>
    <xf numFmtId="165" fontId="52" fillId="0" borderId="14" xfId="39" applyNumberFormat="1" applyFont="1" applyFill="1" applyBorder="1" applyAlignment="1" applyProtection="1">
      <alignment horizontal="center" vertical="center" wrapText="1"/>
    </xf>
    <xf numFmtId="165" fontId="48" fillId="0" borderId="23" xfId="39" applyNumberFormat="1" applyFont="1" applyFill="1" applyBorder="1" applyAlignment="1" applyProtection="1">
      <alignment horizontal="center" vertical="center" wrapText="1"/>
    </xf>
    <xf numFmtId="0" fontId="52" fillId="0" borderId="24" xfId="45" applyNumberFormat="1" applyFont="1" applyFill="1" applyBorder="1" applyAlignment="1" applyProtection="1">
      <alignment horizontal="left" vertical="center" wrapText="1" indent="5"/>
    </xf>
    <xf numFmtId="165" fontId="52" fillId="0" borderId="9" xfId="27" applyNumberFormat="1" applyFont="1" applyFill="1" applyBorder="1" applyAlignment="1" applyProtection="1">
      <alignment horizontal="center" vertical="center" wrapText="1"/>
    </xf>
    <xf numFmtId="165" fontId="48" fillId="0" borderId="9" xfId="27" applyNumberFormat="1" applyFont="1" applyFill="1" applyBorder="1" applyAlignment="1" applyProtection="1">
      <alignment horizontal="center" vertical="center" wrapText="1"/>
    </xf>
    <xf numFmtId="164" fontId="48" fillId="0" borderId="25" xfId="34" applyNumberFormat="1" applyFont="1" applyFill="1" applyBorder="1" applyAlignment="1" applyProtection="1">
      <alignment horizontal="left" vertical="center" wrapText="1"/>
    </xf>
    <xf numFmtId="164" fontId="52" fillId="0" borderId="24" xfId="38" applyNumberFormat="1" applyFont="1" applyFill="1" applyBorder="1" applyAlignment="1" applyProtection="1">
      <alignment horizontal="left" vertical="center" wrapText="1" indent="5"/>
    </xf>
    <xf numFmtId="164" fontId="52" fillId="0" borderId="26" xfId="38" applyNumberFormat="1" applyFont="1" applyFill="1" applyBorder="1" applyAlignment="1" applyProtection="1">
      <alignment horizontal="left" vertical="center" wrapText="1" indent="5"/>
    </xf>
    <xf numFmtId="0" fontId="53" fillId="0" borderId="9" xfId="0" applyFont="1" applyFill="1" applyBorder="1" applyAlignment="1" applyProtection="1">
      <alignment vertical="center" wrapText="1"/>
      <protection locked="0"/>
    </xf>
    <xf numFmtId="0" fontId="49" fillId="0" borderId="1" xfId="0" applyFont="1" applyBorder="1" applyProtection="1">
      <protection locked="0"/>
    </xf>
    <xf numFmtId="0" fontId="23" fillId="14" borderId="2" xfId="37" applyNumberFormat="1" applyFont="1" applyFill="1" applyAlignment="1" applyProtection="1">
      <alignment horizontal="left" vertical="top" wrapText="1"/>
    </xf>
    <xf numFmtId="164" fontId="51" fillId="14" borderId="2" xfId="38" applyNumberFormat="1" applyFont="1" applyFill="1" applyAlignment="1" applyProtection="1">
      <alignment horizontal="left" vertical="center" wrapText="1"/>
    </xf>
    <xf numFmtId="165" fontId="51" fillId="12" borderId="14" xfId="27" applyNumberFormat="1" applyFont="1" applyFill="1" applyBorder="1" applyAlignment="1" applyProtection="1">
      <alignment horizontal="center" vertical="center" wrapText="1"/>
    </xf>
    <xf numFmtId="165" fontId="51" fillId="13" borderId="14" xfId="32" applyNumberFormat="1" applyFont="1" applyFill="1" applyBorder="1" applyAlignment="1" applyProtection="1">
      <alignment horizontal="center" vertical="center" wrapText="1"/>
    </xf>
    <xf numFmtId="165" fontId="51" fillId="13" borderId="23" xfId="35" applyNumberFormat="1" applyFont="1" applyFill="1" applyBorder="1" applyAlignment="1" applyProtection="1">
      <alignment horizontal="center" vertical="center" wrapText="1"/>
    </xf>
    <xf numFmtId="165" fontId="48" fillId="0" borderId="25" xfId="39" applyNumberFormat="1" applyFont="1" applyFill="1" applyBorder="1" applyAlignment="1" applyProtection="1">
      <alignment horizontal="center" vertical="center" wrapText="1"/>
    </xf>
    <xf numFmtId="165" fontId="51" fillId="13" borderId="13" xfId="35" applyNumberFormat="1" applyFont="1" applyFill="1" applyBorder="1" applyAlignment="1" applyProtection="1">
      <alignment horizontal="center" vertical="center" wrapText="1"/>
    </xf>
    <xf numFmtId="165" fontId="52" fillId="0" borderId="25" xfId="39" applyNumberFormat="1" applyFont="1" applyFill="1" applyBorder="1" applyAlignment="1" applyProtection="1">
      <alignment horizontal="center" vertical="center" wrapText="1"/>
    </xf>
    <xf numFmtId="165" fontId="51" fillId="13" borderId="26" xfId="42" applyNumberFormat="1" applyFont="1" applyFill="1" applyBorder="1" applyAlignment="1" applyProtection="1">
      <alignment horizontal="center" vertical="center" wrapText="1"/>
    </xf>
    <xf numFmtId="165" fontId="51" fillId="13" borderId="23" xfId="43" applyNumberFormat="1" applyFont="1" applyFill="1" applyBorder="1" applyAlignment="1" applyProtection="1">
      <alignment horizontal="center" vertical="center" wrapText="1"/>
    </xf>
    <xf numFmtId="165" fontId="51" fillId="12" borderId="25" xfId="25" applyNumberFormat="1" applyFont="1" applyFill="1" applyBorder="1" applyAlignment="1" applyProtection="1">
      <alignment horizontal="center" vertical="center"/>
    </xf>
    <xf numFmtId="165" fontId="51" fillId="13" borderId="25" xfId="27" applyNumberFormat="1" applyFont="1" applyFill="1" applyBorder="1" applyAlignment="1" applyProtection="1">
      <alignment horizontal="center" vertical="center" wrapText="1"/>
    </xf>
    <xf numFmtId="165" fontId="48" fillId="0" borderId="25" xfId="27" applyNumberFormat="1" applyFont="1" applyFill="1" applyBorder="1" applyAlignment="1" applyProtection="1">
      <alignment horizontal="center" vertical="center" wrapText="1"/>
    </xf>
    <xf numFmtId="165" fontId="52" fillId="0" borderId="25" xfId="27" applyNumberFormat="1" applyFont="1" applyFill="1" applyBorder="1" applyAlignment="1" applyProtection="1">
      <alignment horizontal="center" vertical="center" wrapText="1"/>
    </xf>
    <xf numFmtId="165" fontId="51" fillId="13" borderId="17" xfId="27" applyNumberFormat="1" applyFont="1" applyFill="1" applyBorder="1" applyAlignment="1" applyProtection="1">
      <alignment horizontal="center" vertical="center" wrapText="1"/>
    </xf>
    <xf numFmtId="165" fontId="51" fillId="10" borderId="24" xfId="35" applyNumberFormat="1" applyFont="1" applyFill="1" applyBorder="1" applyAlignment="1" applyProtection="1">
      <alignment horizontal="center" vertical="center" wrapText="1"/>
    </xf>
    <xf numFmtId="0" fontId="49" fillId="0" borderId="25" xfId="0" applyFont="1" applyFill="1" applyBorder="1" applyAlignment="1" applyProtection="1">
      <alignment vertical="center" wrapText="1"/>
      <protection locked="0"/>
    </xf>
    <xf numFmtId="0" fontId="53" fillId="0" borderId="25" xfId="0" applyFont="1" applyFill="1" applyBorder="1" applyAlignment="1" applyProtection="1">
      <alignment vertical="center" wrapText="1"/>
      <protection locked="0"/>
    </xf>
    <xf numFmtId="165" fontId="51" fillId="10" borderId="26" xfId="39" applyNumberFormat="1" applyFont="1" applyFill="1" applyBorder="1" applyAlignment="1" applyProtection="1">
      <alignment horizontal="center" vertical="center" wrapText="1"/>
    </xf>
    <xf numFmtId="165" fontId="48" fillId="0" borderId="26" xfId="39" applyNumberFormat="1" applyFont="1" applyFill="1" applyBorder="1" applyAlignment="1" applyProtection="1">
      <alignment horizontal="center" vertical="center" wrapText="1"/>
    </xf>
    <xf numFmtId="165" fontId="51" fillId="10" borderId="14" xfId="39" applyNumberFormat="1" applyFont="1" applyFill="1" applyBorder="1" applyAlignment="1" applyProtection="1">
      <alignment horizontal="center" vertical="center" wrapText="1"/>
    </xf>
    <xf numFmtId="165" fontId="51" fillId="0" borderId="14" xfId="39" applyNumberFormat="1" applyFont="1" applyFill="1" applyBorder="1" applyAlignment="1" applyProtection="1">
      <alignment horizontal="center" vertical="center" wrapText="1"/>
    </xf>
    <xf numFmtId="165" fontId="51" fillId="10" borderId="14" xfId="39" applyNumberFormat="1" applyFont="1" applyFill="1" applyBorder="1" applyAlignment="1" applyProtection="1">
      <alignment horizontal="center" vertical="top" wrapText="1"/>
    </xf>
    <xf numFmtId="165" fontId="51" fillId="12" borderId="26" xfId="53" applyNumberFormat="1" applyFont="1" applyFill="1" applyBorder="1" applyAlignment="1" applyProtection="1">
      <alignment horizontal="center" vertical="center" wrapText="1"/>
    </xf>
    <xf numFmtId="165" fontId="51" fillId="12" borderId="14" xfId="53" applyNumberFormat="1" applyFont="1" applyFill="1" applyBorder="1" applyAlignment="1" applyProtection="1">
      <alignment horizontal="center" vertical="center" wrapText="1"/>
    </xf>
    <xf numFmtId="165" fontId="48" fillId="0" borderId="14" xfId="32" applyNumberFormat="1" applyFont="1" applyFill="1" applyBorder="1" applyAlignment="1" applyProtection="1">
      <alignment horizontal="center" vertical="center" wrapText="1"/>
    </xf>
    <xf numFmtId="165" fontId="52" fillId="0" borderId="14" xfId="32" applyNumberFormat="1" applyFont="1" applyFill="1" applyBorder="1" applyAlignment="1" applyProtection="1">
      <alignment horizontal="center" vertical="center" wrapText="1"/>
    </xf>
    <xf numFmtId="165" fontId="51" fillId="14" borderId="14" xfId="39" applyNumberFormat="1" applyFont="1" applyFill="1" applyBorder="1" applyAlignment="1" applyProtection="1">
      <alignment horizontal="center" vertical="center" wrapText="1"/>
    </xf>
    <xf numFmtId="166" fontId="48" fillId="2" borderId="22" xfId="24" applyNumberFormat="1" applyFont="1" applyBorder="1" applyAlignment="1" applyProtection="1">
      <alignment horizontal="center" vertical="center" wrapText="1"/>
    </xf>
    <xf numFmtId="166" fontId="48" fillId="2" borderId="7" xfId="24" applyNumberFormat="1" applyFont="1" applyBorder="1" applyAlignment="1" applyProtection="1">
      <alignment horizontal="center" vertical="center" wrapText="1"/>
    </xf>
    <xf numFmtId="166" fontId="48" fillId="2" borderId="22" xfId="23" applyNumberFormat="1" applyFont="1" applyBorder="1" applyAlignment="1" applyProtection="1">
      <alignment horizontal="center" vertical="center" wrapText="1"/>
    </xf>
    <xf numFmtId="166" fontId="2" fillId="2" borderId="22" xfId="23" applyNumberFormat="1" applyFont="1" applyBorder="1" applyAlignment="1" applyProtection="1">
      <alignment horizontal="center" vertical="center" wrapText="1"/>
    </xf>
    <xf numFmtId="166" fontId="48" fillId="2" borderId="7" xfId="23" applyNumberFormat="1" applyFont="1" applyBorder="1" applyAlignment="1" applyProtection="1">
      <alignment horizontal="center" vertical="center" wrapText="1"/>
    </xf>
    <xf numFmtId="166" fontId="2" fillId="2" borderId="7" xfId="23" applyNumberFormat="1" applyFont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vertical="center" wrapText="1"/>
      <protection locked="0"/>
    </xf>
    <xf numFmtId="165" fontId="51" fillId="12" borderId="9" xfId="27" applyNumberFormat="1" applyFont="1" applyFill="1" applyBorder="1" applyAlignment="1" applyProtection="1">
      <alignment horizontal="center" vertical="center" wrapText="1"/>
    </xf>
    <xf numFmtId="165" fontId="51" fillId="13" borderId="9" xfId="32" applyNumberFormat="1" applyFont="1" applyFill="1" applyBorder="1" applyAlignment="1" applyProtection="1">
      <alignment horizontal="center" vertical="center" wrapText="1"/>
    </xf>
    <xf numFmtId="165" fontId="51" fillId="13" borderId="9" xfId="35" applyNumberFormat="1" applyFont="1" applyFill="1" applyBorder="1" applyAlignment="1" applyProtection="1">
      <alignment horizontal="center" vertical="center" wrapText="1"/>
    </xf>
    <xf numFmtId="165" fontId="51" fillId="13" borderId="9" xfId="42" applyNumberFormat="1" applyFont="1" applyFill="1" applyBorder="1" applyAlignment="1" applyProtection="1">
      <alignment horizontal="center" vertical="center" wrapText="1"/>
    </xf>
    <xf numFmtId="165" fontId="51" fillId="10" borderId="9" xfId="35" applyNumberFormat="1" applyFont="1" applyFill="1" applyBorder="1" applyAlignment="1" applyProtection="1">
      <alignment horizontal="center" vertical="center" wrapText="1"/>
    </xf>
    <xf numFmtId="165" fontId="51" fillId="10" borderId="9" xfId="39" applyNumberFormat="1" applyFont="1" applyFill="1" applyBorder="1" applyAlignment="1" applyProtection="1">
      <alignment horizontal="center" vertical="center" wrapText="1"/>
    </xf>
    <xf numFmtId="165" fontId="51" fillId="0" borderId="9" xfId="39" applyNumberFormat="1" applyFont="1" applyFill="1" applyBorder="1" applyAlignment="1" applyProtection="1">
      <alignment horizontal="center" vertical="center" wrapText="1"/>
    </xf>
    <xf numFmtId="165" fontId="51" fillId="10" borderId="9" xfId="39" applyNumberFormat="1" applyFont="1" applyFill="1" applyBorder="1" applyAlignment="1" applyProtection="1">
      <alignment horizontal="center" vertical="top" wrapText="1"/>
    </xf>
    <xf numFmtId="165" fontId="51" fillId="12" borderId="9" xfId="53" applyNumberFormat="1" applyFont="1" applyFill="1" applyBorder="1" applyAlignment="1" applyProtection="1">
      <alignment horizontal="center" vertical="center" wrapText="1"/>
    </xf>
    <xf numFmtId="165" fontId="48" fillId="12" borderId="9" xfId="28" applyNumberFormat="1" applyFont="1" applyFill="1" applyBorder="1" applyAlignment="1" applyProtection="1">
      <alignment horizontal="center" vertical="center" wrapText="1"/>
    </xf>
    <xf numFmtId="166" fontId="48" fillId="12" borderId="9" xfId="28" applyNumberFormat="1" applyFont="1" applyFill="1" applyBorder="1" applyAlignment="1" applyProtection="1">
      <alignment horizontal="center" vertical="center" wrapText="1"/>
    </xf>
    <xf numFmtId="165" fontId="48" fillId="0" borderId="9" xfId="32" applyNumberFormat="1" applyFont="1" applyFill="1" applyBorder="1" applyAlignment="1" applyProtection="1">
      <alignment horizontal="center" vertical="center" wrapText="1"/>
    </xf>
    <xf numFmtId="165" fontId="52" fillId="0" borderId="9" xfId="32" applyNumberFormat="1" applyFont="1" applyFill="1" applyBorder="1" applyAlignment="1" applyProtection="1">
      <alignment horizontal="center" vertical="center" wrapText="1"/>
    </xf>
    <xf numFmtId="165" fontId="51" fillId="14" borderId="9" xfId="39" applyNumberFormat="1" applyFont="1" applyFill="1" applyBorder="1" applyAlignment="1" applyProtection="1">
      <alignment horizontal="center" vertical="center" wrapText="1"/>
    </xf>
    <xf numFmtId="165" fontId="48" fillId="14" borderId="9" xfId="39" applyNumberFormat="1" applyFont="1" applyFill="1" applyBorder="1" applyAlignment="1" applyProtection="1">
      <alignment horizontal="center" vertical="center" wrapText="1"/>
    </xf>
    <xf numFmtId="164" fontId="52" fillId="12" borderId="2" xfId="26" applyNumberFormat="1" applyFont="1" applyFill="1" applyAlignment="1" applyProtection="1">
      <alignment horizontal="left" vertical="center" wrapText="1"/>
    </xf>
    <xf numFmtId="165" fontId="52" fillId="12" borderId="14" xfId="27" applyNumberFormat="1" applyFont="1" applyFill="1" applyBorder="1" applyAlignment="1" applyProtection="1">
      <alignment horizontal="center" vertical="center" wrapText="1"/>
    </xf>
    <xf numFmtId="165" fontId="48" fillId="12" borderId="2" xfId="27" applyNumberFormat="1" applyFont="1" applyFill="1" applyAlignment="1" applyProtection="1">
      <alignment horizontal="center" vertical="center" wrapText="1"/>
    </xf>
    <xf numFmtId="167" fontId="48" fillId="0" borderId="2" xfId="28" applyNumberFormat="1" applyFont="1" applyFill="1" applyAlignment="1" applyProtection="1">
      <alignment horizontal="center" vertical="center" wrapText="1"/>
    </xf>
    <xf numFmtId="0" fontId="23" fillId="15" borderId="9" xfId="25" applyNumberFormat="1" applyFont="1" applyFill="1" applyBorder="1" applyAlignment="1" applyProtection="1">
      <alignment horizontal="left" vertical="top" wrapText="1"/>
    </xf>
    <xf numFmtId="0" fontId="51" fillId="15" borderId="9" xfId="45" applyNumberFormat="1" applyFont="1" applyFill="1" applyBorder="1" applyAlignment="1" applyProtection="1">
      <alignment horizontal="left" vertical="center" wrapText="1"/>
    </xf>
    <xf numFmtId="165" fontId="51" fillId="15" borderId="25" xfId="27" applyNumberFormat="1" applyFont="1" applyFill="1" applyBorder="1" applyAlignment="1" applyProtection="1">
      <alignment horizontal="center" vertical="center" wrapText="1"/>
    </xf>
    <xf numFmtId="165" fontId="51" fillId="15" borderId="9" xfId="27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>
      <protection locked="0"/>
    </xf>
    <xf numFmtId="0" fontId="17" fillId="0" borderId="12" xfId="25" applyNumberFormat="1" applyFont="1" applyFill="1" applyBorder="1" applyAlignment="1" applyProtection="1">
      <alignment horizontal="left" vertical="top" wrapText="1"/>
    </xf>
    <xf numFmtId="165" fontId="52" fillId="0" borderId="24" xfId="27" applyNumberFormat="1" applyFont="1" applyFill="1" applyBorder="1" applyAlignment="1" applyProtection="1">
      <alignment horizontal="center" vertical="center" wrapText="1"/>
    </xf>
    <xf numFmtId="165" fontId="52" fillId="0" borderId="11" xfId="27" applyNumberFormat="1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vertical="center" wrapText="1"/>
      <protection locked="0"/>
    </xf>
    <xf numFmtId="0" fontId="13" fillId="0" borderId="9" xfId="25" applyNumberFormat="1" applyFont="1" applyFill="1" applyBorder="1" applyAlignment="1" applyProtection="1">
      <alignment horizontal="left" vertical="top" wrapText="1"/>
    </xf>
    <xf numFmtId="0" fontId="17" fillId="0" borderId="14" xfId="37" applyNumberFormat="1" applyFont="1" applyFill="1" applyBorder="1" applyAlignment="1" applyProtection="1">
      <alignment horizontal="left" vertical="top" wrapText="1"/>
    </xf>
    <xf numFmtId="165" fontId="52" fillId="0" borderId="6" xfId="39" applyNumberFormat="1" applyFont="1" applyFill="1" applyBorder="1" applyAlignment="1" applyProtection="1">
      <alignment horizontal="center" vertical="center" wrapText="1"/>
    </xf>
    <xf numFmtId="164" fontId="51" fillId="10" borderId="8" xfId="38" applyNumberFormat="1" applyFont="1" applyFill="1" applyBorder="1" applyAlignment="1" applyProtection="1">
      <alignment horizontal="left" vertical="top" wrapText="1"/>
    </xf>
    <xf numFmtId="0" fontId="49" fillId="0" borderId="9" xfId="0" applyFont="1" applyBorder="1" applyAlignment="1" applyProtection="1">
      <alignment vertical="top" wrapText="1"/>
      <protection locked="0"/>
    </xf>
    <xf numFmtId="164" fontId="48" fillId="0" borderId="2" xfId="38" applyNumberFormat="1" applyFont="1" applyFill="1" applyAlignment="1" applyProtection="1">
      <alignment vertical="top" wrapText="1"/>
    </xf>
    <xf numFmtId="164" fontId="52" fillId="0" borderId="2" xfId="38" applyNumberFormat="1" applyFont="1" applyFill="1" applyAlignment="1" applyProtection="1">
      <alignment horizontal="left" vertical="top" wrapText="1"/>
    </xf>
    <xf numFmtId="164" fontId="49" fillId="0" borderId="14" xfId="38" applyNumberFormat="1" applyFont="1" applyFill="1" applyBorder="1" applyAlignment="1" applyProtection="1">
      <alignment horizontal="left" vertical="center" wrapText="1"/>
    </xf>
    <xf numFmtId="164" fontId="49" fillId="0" borderId="9" xfId="38" applyNumberFormat="1" applyFont="1" applyFill="1" applyBorder="1" applyAlignment="1" applyProtection="1">
      <alignment horizontal="left" vertical="center" wrapText="1"/>
    </xf>
    <xf numFmtId="165" fontId="48" fillId="16" borderId="9" xfId="39" applyNumberFormat="1" applyFont="1" applyFill="1" applyBorder="1" applyAlignment="1" applyProtection="1">
      <alignment horizontal="center" vertical="center" wrapText="1"/>
    </xf>
    <xf numFmtId="164" fontId="48" fillId="0" borderId="26" xfId="38" applyNumberFormat="1" applyFont="1" applyFill="1" applyBorder="1" applyAlignment="1" applyProtection="1">
      <alignment horizontal="left" vertical="center" wrapText="1"/>
    </xf>
    <xf numFmtId="165" fontId="48" fillId="0" borderId="27" xfId="27" applyNumberFormat="1" applyFont="1" applyFill="1" applyBorder="1" applyAlignment="1" applyProtection="1">
      <alignment horizontal="center" vertical="center" wrapText="1"/>
    </xf>
    <xf numFmtId="165" fontId="48" fillId="0" borderId="10" xfId="27" applyNumberFormat="1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 applyProtection="1">
      <alignment vertical="center" wrapText="1"/>
      <protection locked="0"/>
    </xf>
    <xf numFmtId="0" fontId="13" fillId="0" borderId="14" xfId="37" applyNumberFormat="1" applyFont="1" applyFill="1" applyBorder="1" applyAlignment="1" applyProtection="1">
      <alignment horizontal="left" vertical="top" wrapText="1"/>
    </xf>
    <xf numFmtId="164" fontId="48" fillId="0" borderId="9" xfId="38" applyNumberFormat="1" applyFont="1" applyFill="1" applyBorder="1" applyAlignment="1" applyProtection="1">
      <alignment horizontal="left" vertical="center" wrapText="1"/>
    </xf>
    <xf numFmtId="0" fontId="60" fillId="0" borderId="1" xfId="4" applyNumberFormat="1" applyFont="1" applyProtection="1">
      <alignment horizontal="left"/>
    </xf>
    <xf numFmtId="0" fontId="62" fillId="0" borderId="0" xfId="0" applyFont="1" applyProtection="1">
      <protection locked="0"/>
    </xf>
    <xf numFmtId="0" fontId="60" fillId="0" borderId="1" xfId="4" applyNumberFormat="1" applyFont="1" applyAlignment="1" applyProtection="1">
      <alignment vertical="top"/>
    </xf>
    <xf numFmtId="164" fontId="52" fillId="0" borderId="23" xfId="38" applyNumberFormat="1" applyFont="1" applyFill="1" applyBorder="1" applyAlignment="1" applyProtection="1">
      <alignment horizontal="left" vertical="center" wrapText="1" indent="10"/>
    </xf>
    <xf numFmtId="164" fontId="52" fillId="0" borderId="9" xfId="38" applyNumberFormat="1" applyFont="1" applyFill="1" applyBorder="1" applyAlignment="1" applyProtection="1">
      <alignment horizontal="left" vertical="center" wrapText="1" indent="5"/>
    </xf>
    <xf numFmtId="0" fontId="51" fillId="12" borderId="2" xfId="25" applyNumberFormat="1" applyFont="1" applyFill="1" applyAlignment="1" applyProtection="1">
      <alignment horizontal="left" vertical="top" wrapText="1"/>
    </xf>
    <xf numFmtId="164" fontId="48" fillId="16" borderId="2" xfId="31" applyNumberFormat="1" applyFont="1" applyFill="1" applyAlignment="1" applyProtection="1">
      <alignment horizontal="left" vertical="center" wrapText="1"/>
    </xf>
    <xf numFmtId="164" fontId="52" fillId="16" borderId="2" xfId="38" applyNumberFormat="1" applyFont="1" applyFill="1" applyAlignment="1" applyProtection="1">
      <alignment horizontal="left" vertical="top" wrapText="1" indent="5"/>
    </xf>
    <xf numFmtId="164" fontId="48" fillId="0" borderId="7" xfId="38" applyNumberFormat="1" applyFont="1" applyFill="1" applyBorder="1" applyAlignment="1" applyProtection="1">
      <alignment horizontal="left" vertical="top" wrapText="1"/>
    </xf>
    <xf numFmtId="165" fontId="48" fillId="0" borderId="6" xfId="39" applyNumberFormat="1" applyFont="1" applyFill="1" applyBorder="1" applyAlignment="1" applyProtection="1">
      <alignment horizontal="center" vertical="center" wrapText="1"/>
    </xf>
    <xf numFmtId="164" fontId="48" fillId="0" borderId="9" xfId="38" applyNumberFormat="1" applyFont="1" applyFill="1" applyBorder="1" applyAlignment="1" applyProtection="1">
      <alignment horizontal="left" vertical="top" wrapText="1"/>
    </xf>
    <xf numFmtId="164" fontId="52" fillId="0" borderId="9" xfId="38" applyNumberFormat="1" applyFont="1" applyFill="1" applyBorder="1" applyAlignment="1" applyProtection="1">
      <alignment horizontal="left" vertical="top" wrapText="1" indent="5"/>
    </xf>
    <xf numFmtId="0" fontId="53" fillId="0" borderId="9" xfId="0" applyFont="1" applyBorder="1" applyAlignment="1" applyProtection="1">
      <alignment vertical="top" wrapText="1"/>
      <protection locked="0"/>
    </xf>
    <xf numFmtId="165" fontId="48" fillId="0" borderId="11" xfId="39" applyNumberFormat="1" applyFont="1" applyFill="1" applyBorder="1" applyAlignment="1" applyProtection="1">
      <alignment horizontal="center" vertical="center" wrapText="1"/>
    </xf>
    <xf numFmtId="164" fontId="48" fillId="0" borderId="8" xfId="38" applyNumberFormat="1" applyFont="1" applyFill="1" applyBorder="1" applyAlignment="1" applyProtection="1">
      <alignment horizontal="left" vertical="center" wrapText="1"/>
    </xf>
    <xf numFmtId="165" fontId="48" fillId="0" borderId="10" xfId="39" applyNumberFormat="1" applyFont="1" applyFill="1" applyBorder="1" applyAlignment="1" applyProtection="1">
      <alignment horizontal="center" vertical="center" wrapText="1"/>
    </xf>
    <xf numFmtId="49" fontId="61" fillId="0" borderId="1" xfId="5" applyNumberFormat="1" applyFont="1" applyBorder="1" applyProtection="1">
      <alignment horizontal="center" wrapText="1"/>
    </xf>
    <xf numFmtId="49" fontId="61" fillId="0" borderId="1" xfId="5" applyFont="1" applyBorder="1" applyProtection="1">
      <alignment horizontal="center" wrapText="1"/>
      <protection locked="0"/>
    </xf>
    <xf numFmtId="0" fontId="60" fillId="0" borderId="1" xfId="4" applyNumberFormat="1" applyFont="1" applyAlignment="1" applyProtection="1">
      <alignment horizontal="center" vertical="top"/>
    </xf>
    <xf numFmtId="49" fontId="61" fillId="0" borderId="1" xfId="9" applyNumberFormat="1" applyFont="1" applyBorder="1" applyProtection="1">
      <alignment horizontal="center" vertical="top"/>
    </xf>
    <xf numFmtId="49" fontId="61" fillId="0" borderId="1" xfId="9" applyFont="1" applyBorder="1" applyProtection="1">
      <alignment horizontal="center" vertical="top"/>
      <protection locked="0"/>
    </xf>
    <xf numFmtId="0" fontId="5" fillId="2" borderId="17" xfId="19" applyNumberFormat="1" applyFont="1" applyBorder="1" applyAlignment="1" applyProtection="1">
      <alignment horizontal="center" vertical="center" wrapText="1"/>
    </xf>
    <xf numFmtId="0" fontId="5" fillId="2" borderId="4" xfId="19" applyNumberFormat="1" applyFont="1" applyBorder="1" applyAlignment="1" applyProtection="1">
      <alignment horizontal="center" vertical="center" wrapText="1"/>
    </xf>
    <xf numFmtId="0" fontId="5" fillId="2" borderId="18" xfId="19" applyNumberFormat="1" applyFont="1" applyBorder="1" applyAlignment="1" applyProtection="1">
      <alignment horizontal="center" vertical="center" wrapText="1"/>
    </xf>
    <xf numFmtId="49" fontId="60" fillId="0" borderId="1" xfId="10" applyNumberFormat="1" applyFont="1" applyBorder="1" applyProtection="1">
      <alignment horizontal="center" vertical="center"/>
    </xf>
    <xf numFmtId="49" fontId="60" fillId="0" borderId="1" xfId="10" applyFont="1" applyBorder="1" applyProtection="1">
      <alignment horizontal="center" vertical="center"/>
      <protection locked="0"/>
    </xf>
    <xf numFmtId="0" fontId="4" fillId="0" borderId="9" xfId="17" applyNumberFormat="1" applyFont="1" applyBorder="1" applyAlignment="1" applyProtection="1">
      <alignment horizontal="center" vertical="center" wrapText="1"/>
    </xf>
    <xf numFmtId="0" fontId="4" fillId="2" borderId="2" xfId="19" applyNumberFormat="1" applyFont="1" applyBorder="1" applyAlignment="1" applyProtection="1">
      <alignment horizontal="center" vertical="center" wrapText="1"/>
    </xf>
    <xf numFmtId="0" fontId="4" fillId="2" borderId="2" xfId="19" applyFont="1" applyBorder="1" applyAlignment="1" applyProtection="1">
      <alignment horizontal="center" vertical="center" wrapText="1"/>
      <protection locked="0"/>
    </xf>
    <xf numFmtId="0" fontId="63" fillId="0" borderId="1" xfId="0" applyFont="1" applyBorder="1" applyAlignment="1" applyProtection="1">
      <alignment horizontal="left" wrapText="1"/>
      <protection locked="0"/>
    </xf>
    <xf numFmtId="0" fontId="51" fillId="0" borderId="1" xfId="37" applyNumberFormat="1" applyFont="1" applyFill="1" applyBorder="1" applyAlignment="1" applyProtection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4" fillId="2" borderId="9" xfId="22" applyNumberFormat="1" applyFont="1" applyBorder="1" applyAlignment="1" applyProtection="1">
      <alignment horizontal="center" vertical="center" wrapText="1"/>
    </xf>
    <xf numFmtId="49" fontId="58" fillId="0" borderId="1" xfId="8" applyFont="1" applyBorder="1" applyAlignment="1" applyProtection="1">
      <alignment horizontal="center" vertical="center" wrapText="1"/>
      <protection locked="0"/>
    </xf>
    <xf numFmtId="49" fontId="13" fillId="0" borderId="11" xfId="16" applyNumberFormat="1" applyFont="1" applyBorder="1" applyAlignment="1" applyProtection="1">
      <alignment horizontal="center" vertical="center" wrapText="1"/>
    </xf>
    <xf numFmtId="49" fontId="13" fillId="0" borderId="12" xfId="16" applyNumberFormat="1" applyFont="1" applyBorder="1" applyAlignment="1" applyProtection="1">
      <alignment horizontal="center" vertical="center" wrapText="1"/>
    </xf>
    <xf numFmtId="49" fontId="13" fillId="0" borderId="10" xfId="16" applyNumberFormat="1" applyFont="1" applyBorder="1" applyAlignment="1" applyProtection="1">
      <alignment horizontal="center" vertical="center" wrapText="1"/>
    </xf>
    <xf numFmtId="0" fontId="51" fillId="0" borderId="13" xfId="37" applyNumberFormat="1" applyFont="1" applyFill="1" applyBorder="1" applyAlignment="1" applyProtection="1">
      <alignment horizontal="left" vertical="center" wrapText="1"/>
    </xf>
    <xf numFmtId="49" fontId="60" fillId="0" borderId="1" xfId="8" applyNumberFormat="1" applyFont="1" applyBorder="1" applyProtection="1">
      <alignment horizontal="center" vertical="center" wrapText="1"/>
    </xf>
    <xf numFmtId="49" fontId="60" fillId="0" borderId="1" xfId="8" applyFont="1" applyBorder="1" applyProtection="1">
      <alignment horizontal="center" vertical="center" wrapText="1"/>
      <protection locked="0"/>
    </xf>
    <xf numFmtId="0" fontId="4" fillId="0" borderId="11" xfId="21" applyNumberFormat="1" applyFont="1" applyBorder="1" applyAlignment="1" applyProtection="1">
      <alignment horizontal="center" vertical="center" wrapText="1"/>
    </xf>
    <xf numFmtId="0" fontId="4" fillId="0" borderId="12" xfId="21" applyNumberFormat="1" applyFont="1" applyBorder="1" applyAlignment="1" applyProtection="1">
      <alignment horizontal="center" vertical="center" wrapText="1"/>
    </xf>
    <xf numFmtId="0" fontId="4" fillId="0" borderId="10" xfId="21" applyNumberFormat="1" applyFont="1" applyBorder="1" applyAlignment="1" applyProtection="1">
      <alignment horizontal="center" vertical="center" wrapText="1"/>
    </xf>
    <xf numFmtId="0" fontId="4" fillId="2" borderId="10" xfId="19" applyNumberFormat="1" applyFont="1" applyBorder="1" applyAlignment="1" applyProtection="1">
      <alignment horizontal="center" vertical="center" wrapText="1"/>
    </xf>
    <xf numFmtId="0" fontId="4" fillId="2" borderId="9" xfId="19" applyNumberFormat="1" applyFont="1" applyBorder="1" applyAlignment="1" applyProtection="1">
      <alignment horizontal="center" vertical="center" wrapText="1"/>
    </xf>
    <xf numFmtId="0" fontId="5" fillId="11" borderId="9" xfId="13" applyNumberFormat="1" applyFont="1" applyFill="1" applyBorder="1" applyAlignment="1" applyProtection="1">
      <alignment horizontal="center" vertical="center" wrapText="1"/>
    </xf>
    <xf numFmtId="0" fontId="5" fillId="11" borderId="15" xfId="13" applyNumberFormat="1" applyFont="1" applyFill="1" applyBorder="1" applyAlignment="1" applyProtection="1">
      <alignment horizontal="center" vertical="center" wrapText="1"/>
    </xf>
    <xf numFmtId="0" fontId="5" fillId="11" borderId="16" xfId="13" applyNumberFormat="1" applyFont="1" applyFill="1" applyBorder="1" applyAlignment="1" applyProtection="1">
      <alignment horizontal="center" vertical="center" wrapText="1"/>
    </xf>
    <xf numFmtId="0" fontId="4" fillId="0" borderId="1" xfId="17" applyNumberFormat="1" applyFont="1" applyBorder="1" applyAlignment="1" applyProtection="1">
      <alignment horizontal="center" vertical="center" wrapText="1"/>
    </xf>
    <xf numFmtId="0" fontId="4" fillId="0" borderId="10" xfId="17" applyNumberFormat="1" applyFont="1" applyBorder="1" applyAlignment="1" applyProtection="1">
      <alignment horizontal="center" vertical="center" wrapText="1"/>
    </xf>
    <xf numFmtId="0" fontId="4" fillId="0" borderId="9" xfId="21" applyNumberFormat="1" applyFont="1" applyBorder="1" applyAlignment="1" applyProtection="1">
      <alignment horizontal="center" vertical="center" wrapText="1"/>
    </xf>
    <xf numFmtId="0" fontId="4" fillId="2" borderId="19" xfId="19" applyNumberFormat="1" applyFont="1" applyBorder="1" applyAlignment="1" applyProtection="1">
      <alignment horizontal="center" vertical="center" wrapText="1"/>
    </xf>
    <xf numFmtId="0" fontId="4" fillId="2" borderId="20" xfId="19" applyNumberFormat="1" applyFont="1" applyBorder="1" applyAlignment="1" applyProtection="1">
      <alignment horizontal="center" vertical="center" wrapText="1"/>
    </xf>
    <xf numFmtId="0" fontId="4" fillId="2" borderId="21" xfId="19" applyNumberFormat="1" applyFont="1" applyBorder="1" applyAlignment="1" applyProtection="1">
      <alignment horizontal="center" vertical="center" wrapText="1"/>
    </xf>
  </cellXfs>
  <cellStyles count="290">
    <cellStyle name="br" xfId="139"/>
    <cellStyle name="br 2" xfId="282"/>
    <cellStyle name="col" xfId="138"/>
    <cellStyle name="col 2" xfId="283"/>
    <cellStyle name="style0" xfId="140"/>
    <cellStyle name="style0 2" xfId="284"/>
    <cellStyle name="td" xfId="141"/>
    <cellStyle name="td 2" xfId="285"/>
    <cellStyle name="tr" xfId="137"/>
    <cellStyle name="tr 2" xfId="286"/>
    <cellStyle name="xl100" xfId="79"/>
    <cellStyle name="xl100 2" xfId="146"/>
    <cellStyle name="xl101" xfId="80"/>
    <cellStyle name="xl101 2" xfId="147"/>
    <cellStyle name="xl102" xfId="81"/>
    <cellStyle name="xl102 2" xfId="148"/>
    <cellStyle name="xl103" xfId="83"/>
    <cellStyle name="xl103 2" xfId="149"/>
    <cellStyle name="xl104" xfId="85"/>
    <cellStyle name="xl104 2" xfId="150"/>
    <cellStyle name="xl105" xfId="91"/>
    <cellStyle name="xl105 2" xfId="151"/>
    <cellStyle name="xl106" xfId="94"/>
    <cellStyle name="xl106 2" xfId="152"/>
    <cellStyle name="xl107" xfId="98"/>
    <cellStyle name="xl107 2" xfId="153"/>
    <cellStyle name="xl108" xfId="101"/>
    <cellStyle name="xl108 2" xfId="154"/>
    <cellStyle name="xl109" xfId="102"/>
    <cellStyle name="xl109 2" xfId="155"/>
    <cellStyle name="xl110" xfId="86"/>
    <cellStyle name="xl110 2" xfId="156"/>
    <cellStyle name="xl111" xfId="88"/>
    <cellStyle name="xl111 2" xfId="157"/>
    <cellStyle name="xl112" xfId="92"/>
    <cellStyle name="xl112 2" xfId="158"/>
    <cellStyle name="xl113" xfId="99"/>
    <cellStyle name="xl113 2" xfId="159"/>
    <cellStyle name="xl114" xfId="100"/>
    <cellStyle name="xl114 2" xfId="160"/>
    <cellStyle name="xl115" xfId="87"/>
    <cellStyle name="xl115 2" xfId="161"/>
    <cellStyle name="xl116" xfId="89"/>
    <cellStyle name="xl116 2" xfId="162"/>
    <cellStyle name="xl117" xfId="90"/>
    <cellStyle name="xl117 2" xfId="163"/>
    <cellStyle name="xl118" xfId="93"/>
    <cellStyle name="xl118 2" xfId="164"/>
    <cellStyle name="xl119" xfId="95"/>
    <cellStyle name="xl119 2" xfId="165"/>
    <cellStyle name="xl120" xfId="82"/>
    <cellStyle name="xl120 2" xfId="166"/>
    <cellStyle name="xl121" xfId="84"/>
    <cellStyle name="xl121 2" xfId="167"/>
    <cellStyle name="xl122" xfId="96"/>
    <cellStyle name="xl122 2" xfId="168"/>
    <cellStyle name="xl123" xfId="97"/>
    <cellStyle name="xl123 2" xfId="169"/>
    <cellStyle name="xl124" xfId="103"/>
    <cellStyle name="xl124 2" xfId="170"/>
    <cellStyle name="xl125" xfId="104"/>
    <cellStyle name="xl125 2" xfId="171"/>
    <cellStyle name="xl126" xfId="105"/>
    <cellStyle name="xl126 2" xfId="172"/>
    <cellStyle name="xl127" xfId="143"/>
    <cellStyle name="xl127 2" xfId="287"/>
    <cellStyle name="xl128" xfId="110"/>
    <cellStyle name="xl128 2" xfId="173"/>
    <cellStyle name="xl129" xfId="144"/>
    <cellStyle name="xl129 2" xfId="288"/>
    <cellStyle name="xl130" xfId="112"/>
    <cellStyle name="xl130 2" xfId="174"/>
    <cellStyle name="xl131" xfId="111"/>
    <cellStyle name="xl131 2" xfId="175"/>
    <cellStyle name="xl132" xfId="106"/>
    <cellStyle name="xl132 2" xfId="176"/>
    <cellStyle name="xl133" xfId="107"/>
    <cellStyle name="xl133 2" xfId="177"/>
    <cellStyle name="xl134" xfId="109"/>
    <cellStyle name="xl134 2" xfId="178"/>
    <cellStyle name="xl135" xfId="108"/>
    <cellStyle name="xl135 2" xfId="179"/>
    <cellStyle name="xl136" xfId="113"/>
    <cellStyle name="xl136 2" xfId="180"/>
    <cellStyle name="xl137" xfId="114"/>
    <cellStyle name="xl137 2" xfId="181"/>
    <cellStyle name="xl138" xfId="115"/>
    <cellStyle name="xl138 2" xfId="182"/>
    <cellStyle name="xl139" xfId="116"/>
    <cellStyle name="xl139 2" xfId="183"/>
    <cellStyle name="xl140" xfId="117"/>
    <cellStyle name="xl140 2" xfId="184"/>
    <cellStyle name="xl141" xfId="120"/>
    <cellStyle name="xl141 2" xfId="185"/>
    <cellStyle name="xl142" xfId="125"/>
    <cellStyle name="xl142 2" xfId="186"/>
    <cellStyle name="xl143" xfId="126"/>
    <cellStyle name="xl143 2" xfId="187"/>
    <cellStyle name="xl144" xfId="128"/>
    <cellStyle name="xl144 2" xfId="188"/>
    <cellStyle name="xl145" xfId="130"/>
    <cellStyle name="xl145 2" xfId="189"/>
    <cellStyle name="xl146" xfId="132"/>
    <cellStyle name="xl146 2" xfId="190"/>
    <cellStyle name="xl147" xfId="134"/>
    <cellStyle name="xl147 2" xfId="191"/>
    <cellStyle name="xl148" xfId="136"/>
    <cellStyle name="xl148 2" xfId="192"/>
    <cellStyle name="xl149" xfId="121"/>
    <cellStyle name="xl149 2" xfId="193"/>
    <cellStyle name="xl150" xfId="124"/>
    <cellStyle name="xl150 2" xfId="194"/>
    <cellStyle name="xl151" xfId="127"/>
    <cellStyle name="xl151 2" xfId="195"/>
    <cellStyle name="xl152" xfId="129"/>
    <cellStyle name="xl152 2" xfId="196"/>
    <cellStyle name="xl153" xfId="131"/>
    <cellStyle name="xl153 2" xfId="197"/>
    <cellStyle name="xl154" xfId="133"/>
    <cellStyle name="xl154 2" xfId="198"/>
    <cellStyle name="xl155" xfId="135"/>
    <cellStyle name="xl155 2" xfId="199"/>
    <cellStyle name="xl156" xfId="122"/>
    <cellStyle name="xl156 2" xfId="200"/>
    <cellStyle name="xl157" xfId="123"/>
    <cellStyle name="xl157 2" xfId="201"/>
    <cellStyle name="xl158" xfId="118"/>
    <cellStyle name="xl158 2" xfId="202"/>
    <cellStyle name="xl159" xfId="119"/>
    <cellStyle name="xl159 2" xfId="203"/>
    <cellStyle name="xl21" xfId="142"/>
    <cellStyle name="xl21 2" xfId="289"/>
    <cellStyle name="xl22" xfId="1"/>
    <cellStyle name="xl22 2" xfId="204"/>
    <cellStyle name="xl23" xfId="5"/>
    <cellStyle name="xl23 2" xfId="205"/>
    <cellStyle name="xl24" xfId="8"/>
    <cellStyle name="xl24 2" xfId="206"/>
    <cellStyle name="xl25" xfId="9"/>
    <cellStyle name="xl25 2" xfId="207"/>
    <cellStyle name="xl26" xfId="10"/>
    <cellStyle name="xl26 2" xfId="208"/>
    <cellStyle name="xl27" xfId="11"/>
    <cellStyle name="xl27 2" xfId="209"/>
    <cellStyle name="xl28" xfId="16"/>
    <cellStyle name="xl28 2" xfId="210"/>
    <cellStyle name="xl29" xfId="24"/>
    <cellStyle name="xl29 2" xfId="211"/>
    <cellStyle name="xl30" xfId="25"/>
    <cellStyle name="xl30 2" xfId="212"/>
    <cellStyle name="xl31" xfId="30"/>
    <cellStyle name="xl31 2" xfId="213"/>
    <cellStyle name="xl32" xfId="33"/>
    <cellStyle name="xl32 2" xfId="214"/>
    <cellStyle name="xl33" xfId="37"/>
    <cellStyle name="xl33 2" xfId="215"/>
    <cellStyle name="xl34" xfId="40"/>
    <cellStyle name="xl34 2" xfId="216"/>
    <cellStyle name="xl35" xfId="45"/>
    <cellStyle name="xl35 2" xfId="217"/>
    <cellStyle name="xl36" xfId="49"/>
    <cellStyle name="xl36 2" xfId="218"/>
    <cellStyle name="xl37" xfId="52"/>
    <cellStyle name="xl37 2" xfId="219"/>
    <cellStyle name="xl38" xfId="54"/>
    <cellStyle name="xl38 2" xfId="220"/>
    <cellStyle name="xl39" xfId="57"/>
    <cellStyle name="xl39 2" xfId="221"/>
    <cellStyle name="xl40" xfId="61"/>
    <cellStyle name="xl40 2" xfId="222"/>
    <cellStyle name="xl41" xfId="65"/>
    <cellStyle name="xl41 2" xfId="223"/>
    <cellStyle name="xl42" xfId="67"/>
    <cellStyle name="xl42 2" xfId="224"/>
    <cellStyle name="xl43" xfId="69"/>
    <cellStyle name="xl43 2" xfId="225"/>
    <cellStyle name="xl44" xfId="74"/>
    <cellStyle name="xl44 2" xfId="226"/>
    <cellStyle name="xl45" xfId="2"/>
    <cellStyle name="xl45 2" xfId="227"/>
    <cellStyle name="xl46" xfId="12"/>
    <cellStyle name="xl46 2" xfId="228"/>
    <cellStyle name="xl47" xfId="17"/>
    <cellStyle name="xl47 2" xfId="229"/>
    <cellStyle name="xl48" xfId="23"/>
    <cellStyle name="xl48 2" xfId="230"/>
    <cellStyle name="xl49" xfId="26"/>
    <cellStyle name="xl49 2" xfId="231"/>
    <cellStyle name="xl50" xfId="31"/>
    <cellStyle name="xl50 2" xfId="232"/>
    <cellStyle name="xl51" xfId="34"/>
    <cellStyle name="xl51 2" xfId="233"/>
    <cellStyle name="xl52" xfId="38"/>
    <cellStyle name="xl52 2" xfId="234"/>
    <cellStyle name="xl53" xfId="41"/>
    <cellStyle name="xl53 2" xfId="235"/>
    <cellStyle name="xl54" xfId="48"/>
    <cellStyle name="xl54 2" xfId="236"/>
    <cellStyle name="xl55" xfId="50"/>
    <cellStyle name="xl55 2" xfId="237"/>
    <cellStyle name="xl56" xfId="55"/>
    <cellStyle name="xl56 2" xfId="238"/>
    <cellStyle name="xl57" xfId="58"/>
    <cellStyle name="xl57 2" xfId="239"/>
    <cellStyle name="xl58" xfId="62"/>
    <cellStyle name="xl58 2" xfId="240"/>
    <cellStyle name="xl59" xfId="66"/>
    <cellStyle name="xl59 2" xfId="241"/>
    <cellStyle name="xl60" xfId="68"/>
    <cellStyle name="xl60 2" xfId="242"/>
    <cellStyle name="xl61" xfId="70"/>
    <cellStyle name="xl61 2" xfId="243"/>
    <cellStyle name="xl62" xfId="3"/>
    <cellStyle name="xl62 2" xfId="244"/>
    <cellStyle name="xl63" xfId="13"/>
    <cellStyle name="xl63 2" xfId="245"/>
    <cellStyle name="xl64" xfId="18"/>
    <cellStyle name="xl64 2" xfId="246"/>
    <cellStyle name="xl65" xfId="27"/>
    <cellStyle name="xl65 2" xfId="247"/>
    <cellStyle name="xl66" xfId="32"/>
    <cellStyle name="xl66 2" xfId="248"/>
    <cellStyle name="xl67" xfId="35"/>
    <cellStyle name="xl67 2" xfId="249"/>
    <cellStyle name="xl68" xfId="39"/>
    <cellStyle name="xl68 2" xfId="250"/>
    <cellStyle name="xl69" xfId="42"/>
    <cellStyle name="xl69 2" xfId="251"/>
    <cellStyle name="xl70" xfId="43"/>
    <cellStyle name="xl70 2" xfId="252"/>
    <cellStyle name="xl71" xfId="46"/>
    <cellStyle name="xl71 2" xfId="253"/>
    <cellStyle name="xl72" xfId="47"/>
    <cellStyle name="xl72 2" xfId="254"/>
    <cellStyle name="xl73" xfId="51"/>
    <cellStyle name="xl73 2" xfId="255"/>
    <cellStyle name="xl74" xfId="53"/>
    <cellStyle name="xl74 2" xfId="256"/>
    <cellStyle name="xl75" xfId="56"/>
    <cellStyle name="xl75 2" xfId="257"/>
    <cellStyle name="xl76" xfId="63"/>
    <cellStyle name="xl76 2" xfId="258"/>
    <cellStyle name="xl77" xfId="6"/>
    <cellStyle name="xl77 2" xfId="259"/>
    <cellStyle name="xl78" xfId="21"/>
    <cellStyle name="xl78 2" xfId="260"/>
    <cellStyle name="xl79" xfId="28"/>
    <cellStyle name="xl79 2" xfId="261"/>
    <cellStyle name="xl80" xfId="64"/>
    <cellStyle name="xl80 2" xfId="262"/>
    <cellStyle name="xl81" xfId="71"/>
    <cellStyle name="xl81 2" xfId="263"/>
    <cellStyle name="xl82" xfId="75"/>
    <cellStyle name="xl82 2" xfId="264"/>
    <cellStyle name="xl83" xfId="44"/>
    <cellStyle name="xl83 2" xfId="265"/>
    <cellStyle name="xl84" xfId="7"/>
    <cellStyle name="xl84 2" xfId="266"/>
    <cellStyle name="xl85" xfId="72"/>
    <cellStyle name="xl85 2" xfId="267"/>
    <cellStyle name="xl86" xfId="73"/>
    <cellStyle name="xl86 2" xfId="268"/>
    <cellStyle name="xl87" xfId="76"/>
    <cellStyle name="xl87 2" xfId="269"/>
    <cellStyle name="xl88" xfId="4"/>
    <cellStyle name="xl88 2" xfId="270"/>
    <cellStyle name="xl89" xfId="19"/>
    <cellStyle name="xl89 2" xfId="271"/>
    <cellStyle name="xl90" xfId="22"/>
    <cellStyle name="xl90 2" xfId="272"/>
    <cellStyle name="xl91" xfId="59"/>
    <cellStyle name="xl91 2" xfId="273"/>
    <cellStyle name="xl92" xfId="14"/>
    <cellStyle name="xl92 2" xfId="274"/>
    <cellStyle name="xl93" xfId="36"/>
    <cellStyle name="xl93 2" xfId="275"/>
    <cellStyle name="xl94" xfId="60"/>
    <cellStyle name="xl94 2" xfId="276"/>
    <cellStyle name="xl95" xfId="20"/>
    <cellStyle name="xl95 2" xfId="277"/>
    <cellStyle name="xl96" xfId="29"/>
    <cellStyle name="xl96 2" xfId="278"/>
    <cellStyle name="xl97" xfId="15"/>
    <cellStyle name="xl97 2" xfId="279"/>
    <cellStyle name="xl98" xfId="77"/>
    <cellStyle name="xl98 2" xfId="280"/>
    <cellStyle name="xl99" xfId="78"/>
    <cellStyle name="xl99 2" xfId="281"/>
    <cellStyle name="Обычный" xfId="0" builtinId="0"/>
    <cellStyle name="Обычный 2" xfId="145"/>
  </cellStyles>
  <dxfs count="0"/>
  <tableStyles count="0"/>
  <colors>
    <mruColors>
      <color rgb="FFCCECFF"/>
      <color rgb="FFFF6699"/>
      <color rgb="FFFF33CC"/>
      <color rgb="FFFFCCFF"/>
      <color rgb="FFDCD8C2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8"/>
  <sheetViews>
    <sheetView tabSelected="1" view="pageBreakPreview" zoomScale="50" zoomScaleSheetLayoutView="50" workbookViewId="0">
      <pane xSplit="2" ySplit="12" topLeftCell="C114" activePane="bottomRight" state="frozen"/>
      <selection pane="topRight" activeCell="C1" sqref="C1"/>
      <selection pane="bottomLeft" activeCell="A13" sqref="A13"/>
      <selection pane="bottomRight" activeCell="A4" sqref="A4:G4"/>
    </sheetView>
  </sheetViews>
  <sheetFormatPr defaultColWidth="9.140625" defaultRowHeight="20.25" x14ac:dyDescent="0.3"/>
  <cols>
    <col min="1" max="1" width="12.42578125" style="33" customWidth="1"/>
    <col min="2" max="2" width="141" style="3" customWidth="1"/>
    <col min="3" max="3" width="19.5703125" style="3" customWidth="1"/>
    <col min="4" max="4" width="23.85546875" style="3" customWidth="1"/>
    <col min="5" max="5" width="25.7109375" style="3" customWidth="1"/>
    <col min="6" max="6" width="22.42578125" style="3" customWidth="1"/>
    <col min="7" max="7" width="19.42578125" style="3" customWidth="1"/>
    <col min="8" max="8" width="20.140625" style="3" customWidth="1"/>
    <col min="9" max="9" width="18.42578125" style="3" customWidth="1"/>
    <col min="10" max="10" width="21.42578125" style="3" customWidth="1"/>
    <col min="11" max="11" width="18.85546875" style="3" customWidth="1"/>
    <col min="12" max="12" width="15.140625" style="3" customWidth="1"/>
    <col min="13" max="13" width="19" style="3" customWidth="1"/>
    <col min="14" max="14" width="19.140625" style="3" customWidth="1"/>
    <col min="15" max="15" width="16.85546875" style="3" customWidth="1"/>
    <col min="16" max="16" width="20" style="3" customWidth="1"/>
    <col min="17" max="17" width="18.42578125" style="3" customWidth="1"/>
    <col min="18" max="18" width="18.28515625" style="3" customWidth="1"/>
    <col min="19" max="19" width="19.42578125" style="3" customWidth="1"/>
    <col min="20" max="20" width="16.85546875" style="3" customWidth="1"/>
    <col min="21" max="21" width="23.140625" style="3" customWidth="1"/>
    <col min="22" max="22" width="18.28515625" style="3" customWidth="1"/>
    <col min="23" max="23" width="19.42578125" style="3" customWidth="1"/>
    <col min="24" max="24" width="18.28515625" style="3" customWidth="1"/>
    <col min="25" max="25" width="15.140625" style="3" customWidth="1"/>
    <col min="26" max="16384" width="9.140625" style="3"/>
  </cols>
  <sheetData>
    <row r="1" spans="1:25" ht="169.5" customHeight="1" x14ac:dyDescent="0.4">
      <c r="B1" s="36"/>
      <c r="Q1" s="141"/>
      <c r="R1" s="141"/>
      <c r="S1" s="141"/>
      <c r="T1" s="141"/>
      <c r="U1" s="191" t="s">
        <v>278</v>
      </c>
      <c r="V1" s="191"/>
      <c r="W1" s="191"/>
      <c r="X1" s="191"/>
      <c r="Y1" s="191"/>
    </row>
    <row r="2" spans="1:25" ht="24.75" customHeight="1" x14ac:dyDescent="0.3">
      <c r="A2" s="195"/>
      <c r="B2" s="195"/>
    </row>
    <row r="3" spans="1:25" ht="52.9" customHeight="1" x14ac:dyDescent="0.3">
      <c r="A3" s="200" t="s">
        <v>298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5" ht="22.9" customHeight="1" x14ac:dyDescent="0.4">
      <c r="A4" s="178"/>
      <c r="B4" s="179"/>
      <c r="C4" s="179"/>
      <c r="D4" s="179"/>
      <c r="E4" s="179"/>
      <c r="F4" s="179"/>
      <c r="G4" s="179"/>
      <c r="H4" s="162"/>
      <c r="I4" s="180" t="s">
        <v>244</v>
      </c>
      <c r="J4" s="180"/>
      <c r="K4" s="180"/>
      <c r="L4" s="180"/>
      <c r="M4" s="180"/>
      <c r="N4" s="163"/>
      <c r="O4" s="163"/>
      <c r="P4" s="164"/>
      <c r="Q4" s="162"/>
      <c r="R4" s="162"/>
      <c r="S4" s="162"/>
      <c r="T4" s="162"/>
      <c r="U4" s="162"/>
    </row>
    <row r="5" spans="1:25" ht="25.5" x14ac:dyDescent="0.3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5" ht="26.25" x14ac:dyDescent="0.3">
      <c r="A6" s="186" t="s">
        <v>282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1:25" x14ac:dyDescent="0.3">
      <c r="A7" s="26" t="s">
        <v>0</v>
      </c>
      <c r="B7" s="6"/>
    </row>
    <row r="8" spans="1:25" s="4" customFormat="1" ht="18" customHeight="1" x14ac:dyDescent="0.3">
      <c r="A8" s="196" t="s">
        <v>1</v>
      </c>
      <c r="B8" s="188" t="s">
        <v>2</v>
      </c>
      <c r="C8" s="207" t="s">
        <v>279</v>
      </c>
      <c r="D8" s="207"/>
      <c r="E8" s="207"/>
      <c r="F8" s="208" t="s">
        <v>281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9"/>
    </row>
    <row r="9" spans="1:25" s="24" customFormat="1" ht="80.45" customHeight="1" x14ac:dyDescent="0.25">
      <c r="A9" s="197"/>
      <c r="B9" s="188"/>
      <c r="C9" s="188" t="s">
        <v>280</v>
      </c>
      <c r="D9" s="188" t="s">
        <v>219</v>
      </c>
      <c r="E9" s="188" t="s">
        <v>220</v>
      </c>
      <c r="F9" s="210" t="s">
        <v>287</v>
      </c>
      <c r="G9" s="211" t="s">
        <v>286</v>
      </c>
      <c r="H9" s="204" t="s">
        <v>285</v>
      </c>
      <c r="I9" s="204"/>
      <c r="J9" s="205" t="s">
        <v>221</v>
      </c>
      <c r="K9" s="204" t="s">
        <v>284</v>
      </c>
      <c r="L9" s="204"/>
      <c r="M9" s="202" t="s">
        <v>37</v>
      </c>
      <c r="N9" s="202" t="s">
        <v>222</v>
      </c>
      <c r="O9" s="202" t="s">
        <v>37</v>
      </c>
      <c r="P9" s="183" t="s">
        <v>223</v>
      </c>
      <c r="Q9" s="184"/>
      <c r="R9" s="185"/>
      <c r="S9" s="183" t="s">
        <v>224</v>
      </c>
      <c r="T9" s="184"/>
      <c r="U9" s="185"/>
      <c r="V9" s="213" t="s">
        <v>225</v>
      </c>
      <c r="W9" s="183" t="s">
        <v>226</v>
      </c>
      <c r="X9" s="184"/>
      <c r="Y9" s="185"/>
    </row>
    <row r="10" spans="1:25" s="24" customFormat="1" ht="60.75" customHeight="1" x14ac:dyDescent="0.25">
      <c r="A10" s="197"/>
      <c r="B10" s="188"/>
      <c r="C10" s="188"/>
      <c r="D10" s="188"/>
      <c r="E10" s="188"/>
      <c r="F10" s="210"/>
      <c r="G10" s="188"/>
      <c r="H10" s="212"/>
      <c r="I10" s="212"/>
      <c r="J10" s="206"/>
      <c r="K10" s="212"/>
      <c r="L10" s="212"/>
      <c r="M10" s="203"/>
      <c r="N10" s="203"/>
      <c r="O10" s="203"/>
      <c r="P10" s="194" t="s">
        <v>227</v>
      </c>
      <c r="Q10" s="189" t="s">
        <v>284</v>
      </c>
      <c r="R10" s="190"/>
      <c r="S10" s="194" t="s">
        <v>227</v>
      </c>
      <c r="T10" s="189" t="s">
        <v>284</v>
      </c>
      <c r="U10" s="190"/>
      <c r="V10" s="214"/>
      <c r="W10" s="194" t="s">
        <v>227</v>
      </c>
      <c r="X10" s="189" t="s">
        <v>283</v>
      </c>
      <c r="Y10" s="190"/>
    </row>
    <row r="11" spans="1:25" s="24" customFormat="1" ht="48.75" customHeight="1" x14ac:dyDescent="0.25">
      <c r="A11" s="198"/>
      <c r="B11" s="188"/>
      <c r="C11" s="188"/>
      <c r="D11" s="188"/>
      <c r="E11" s="188"/>
      <c r="F11" s="210"/>
      <c r="G11" s="188"/>
      <c r="H11" s="25" t="s">
        <v>228</v>
      </c>
      <c r="I11" s="25" t="s">
        <v>3</v>
      </c>
      <c r="J11" s="206"/>
      <c r="K11" s="25" t="s">
        <v>228</v>
      </c>
      <c r="L11" s="25" t="s">
        <v>3</v>
      </c>
      <c r="M11" s="204"/>
      <c r="N11" s="204"/>
      <c r="O11" s="204"/>
      <c r="P11" s="194"/>
      <c r="Q11" s="65" t="s">
        <v>228</v>
      </c>
      <c r="R11" s="65" t="s">
        <v>3</v>
      </c>
      <c r="S11" s="194"/>
      <c r="T11" s="65" t="s">
        <v>228</v>
      </c>
      <c r="U11" s="65" t="s">
        <v>3</v>
      </c>
      <c r="V11" s="215"/>
      <c r="W11" s="194"/>
      <c r="X11" s="65" t="s">
        <v>228</v>
      </c>
      <c r="Y11" s="65" t="s">
        <v>3</v>
      </c>
    </row>
    <row r="12" spans="1:25" s="37" customFormat="1" x14ac:dyDescent="0.25">
      <c r="A12" s="66">
        <v>1</v>
      </c>
      <c r="B12" s="66">
        <v>2</v>
      </c>
      <c r="C12" s="66">
        <v>3</v>
      </c>
      <c r="D12" s="111">
        <v>4</v>
      </c>
      <c r="E12" s="111">
        <v>5</v>
      </c>
      <c r="F12" s="112">
        <v>6</v>
      </c>
      <c r="G12" s="113">
        <v>7</v>
      </c>
      <c r="H12" s="111" t="s">
        <v>229</v>
      </c>
      <c r="I12" s="114" t="s">
        <v>230</v>
      </c>
      <c r="J12" s="113">
        <v>10</v>
      </c>
      <c r="K12" s="113" t="s">
        <v>231</v>
      </c>
      <c r="L12" s="114" t="s">
        <v>232</v>
      </c>
      <c r="M12" s="114" t="s">
        <v>233</v>
      </c>
      <c r="N12" s="113">
        <v>14</v>
      </c>
      <c r="O12" s="114" t="s">
        <v>234</v>
      </c>
      <c r="P12" s="115">
        <v>16</v>
      </c>
      <c r="Q12" s="112" t="s">
        <v>235</v>
      </c>
      <c r="R12" s="116" t="s">
        <v>236</v>
      </c>
      <c r="S12" s="115">
        <v>19</v>
      </c>
      <c r="T12" s="115" t="s">
        <v>237</v>
      </c>
      <c r="U12" s="116" t="s">
        <v>238</v>
      </c>
      <c r="V12" s="115" t="s">
        <v>239</v>
      </c>
      <c r="W12" s="115">
        <v>23</v>
      </c>
      <c r="X12" s="112" t="s">
        <v>240</v>
      </c>
      <c r="Y12" s="116" t="s">
        <v>241</v>
      </c>
    </row>
    <row r="13" spans="1:25" s="18" customFormat="1" ht="27.6" customHeight="1" x14ac:dyDescent="0.25">
      <c r="A13" s="27">
        <v>1000</v>
      </c>
      <c r="B13" s="7" t="s">
        <v>4</v>
      </c>
      <c r="C13" s="85">
        <f>C15+C47</f>
        <v>0</v>
      </c>
      <c r="D13" s="118">
        <f>D15+D47</f>
        <v>0</v>
      </c>
      <c r="E13" s="118">
        <f>E15+E47</f>
        <v>0</v>
      </c>
      <c r="F13" s="118">
        <f>F15+F47</f>
        <v>0</v>
      </c>
      <c r="G13" s="118">
        <f>G15+G47</f>
        <v>0</v>
      </c>
      <c r="H13" s="118">
        <f>G13-C13</f>
        <v>0</v>
      </c>
      <c r="I13" s="118" t="e">
        <f>G13/C13*100</f>
        <v>#DIV/0!</v>
      </c>
      <c r="J13" s="118">
        <f>J15+J47</f>
        <v>0</v>
      </c>
      <c r="K13" s="118">
        <f>J13-D13</f>
        <v>0</v>
      </c>
      <c r="L13" s="118" t="e">
        <f>J13/D13*100</f>
        <v>#DIV/0!</v>
      </c>
      <c r="M13" s="118" t="e">
        <f>J13/G13*100</f>
        <v>#DIV/0!</v>
      </c>
      <c r="N13" s="135" t="s">
        <v>48</v>
      </c>
      <c r="O13" s="135" t="s">
        <v>48</v>
      </c>
      <c r="P13" s="118">
        <f>P15+P47</f>
        <v>0</v>
      </c>
      <c r="Q13" s="118">
        <f>P13-E13</f>
        <v>0</v>
      </c>
      <c r="R13" s="118" t="e">
        <f>P13/E13*100</f>
        <v>#DIV/0!</v>
      </c>
      <c r="S13" s="118">
        <f>S15+S47</f>
        <v>0</v>
      </c>
      <c r="T13" s="118">
        <f>S13-E13</f>
        <v>0</v>
      </c>
      <c r="U13" s="118" t="e">
        <f>S13/E13*100</f>
        <v>#DIV/0!</v>
      </c>
      <c r="V13" s="118">
        <f>S13-P13</f>
        <v>0</v>
      </c>
      <c r="W13" s="118">
        <f>W15+W47</f>
        <v>0</v>
      </c>
      <c r="X13" s="118">
        <f>W13-C13</f>
        <v>0</v>
      </c>
      <c r="Y13" s="118" t="e">
        <f>W13/C13*100</f>
        <v>#DIV/0!</v>
      </c>
    </row>
    <row r="14" spans="1:25" s="18" customFormat="1" ht="27.6" customHeight="1" x14ac:dyDescent="0.25">
      <c r="A14" s="167"/>
      <c r="B14" s="133" t="s">
        <v>243</v>
      </c>
      <c r="C14" s="134">
        <f t="shared" ref="C14:H14" si="0">C15+C49+C50+C57+C58+C56+C55-C40+C61+C51-C37-C38-C39</f>
        <v>0</v>
      </c>
      <c r="D14" s="134">
        <f t="shared" si="0"/>
        <v>0</v>
      </c>
      <c r="E14" s="134">
        <f t="shared" si="0"/>
        <v>0</v>
      </c>
      <c r="F14" s="134">
        <f t="shared" si="0"/>
        <v>0</v>
      </c>
      <c r="G14" s="134">
        <f t="shared" si="0"/>
        <v>0</v>
      </c>
      <c r="H14" s="134">
        <f t="shared" si="0"/>
        <v>0</v>
      </c>
      <c r="I14" s="118" t="e">
        <f>G14/C14*100</f>
        <v>#DIV/0!</v>
      </c>
      <c r="J14" s="134">
        <f>J15+J49+J50+J57+J58+J56+J55-J40+J61+J51-J37-J38-J39</f>
        <v>0</v>
      </c>
      <c r="K14" s="134">
        <f>K15+K49+K50+K57+K58+K56+K55-K40+K61+K51-K37-K38-K39</f>
        <v>0</v>
      </c>
      <c r="L14" s="118" t="e">
        <f>J14/D14*100</f>
        <v>#DIV/0!</v>
      </c>
      <c r="M14" s="118" t="e">
        <f>J14/G14*100</f>
        <v>#DIV/0!</v>
      </c>
      <c r="N14" s="135" t="s">
        <v>48</v>
      </c>
      <c r="O14" s="135" t="s">
        <v>48</v>
      </c>
      <c r="P14" s="134">
        <f>P15+P49+P50+P57+P58+P56+P55-P40+P61+P51-P37-P38-P39</f>
        <v>0</v>
      </c>
      <c r="Q14" s="134">
        <f>Q15+Q49+Q50+Q57+Q58+Q56+Q55-Q40+Q61+Q51-Q37-Q38-Q39</f>
        <v>0</v>
      </c>
      <c r="R14" s="118" t="e">
        <f>P14/E14*100</f>
        <v>#DIV/0!</v>
      </c>
      <c r="S14" s="134">
        <f>S15+S49+S50+S57+S58+S56+S55-S40+S61+S51-S37-S38-S39</f>
        <v>0</v>
      </c>
      <c r="T14" s="134">
        <f>T15+T49+T50+T57+T58+T56+T55-T40+T61+T51-T37-T38-T39</f>
        <v>0</v>
      </c>
      <c r="U14" s="118" t="e">
        <f>S14/E14*100</f>
        <v>#DIV/0!</v>
      </c>
      <c r="V14" s="134">
        <f>V15+V49+V50+V57+V58+V56+V55-V40+V61+V51-V37-V38-V39</f>
        <v>0</v>
      </c>
      <c r="W14" s="134">
        <f>W15+W49+W50+W57+W58+W56+W55-W40+W61+W51-W37-W38-W39</f>
        <v>0</v>
      </c>
      <c r="X14" s="134">
        <f t="shared" ref="X14" si="1">X15+X49+X50+X57+X58+X56+X55-X40+X61+X51-X37-X38-X39</f>
        <v>0</v>
      </c>
      <c r="Y14" s="118" t="e">
        <f>W14/C14*100</f>
        <v>#DIV/0!</v>
      </c>
    </row>
    <row r="15" spans="1:25" s="18" customFormat="1" ht="28.15" customHeight="1" x14ac:dyDescent="0.25">
      <c r="A15" s="53">
        <v>1100</v>
      </c>
      <c r="B15" s="54" t="s">
        <v>6</v>
      </c>
      <c r="C15" s="86">
        <f>C16+C29</f>
        <v>0</v>
      </c>
      <c r="D15" s="119">
        <f>D16+D29</f>
        <v>0</v>
      </c>
      <c r="E15" s="119">
        <f>E16+E29</f>
        <v>0</v>
      </c>
      <c r="F15" s="119">
        <f>F16+F29</f>
        <v>0</v>
      </c>
      <c r="G15" s="119">
        <f>G16+G29</f>
        <v>0</v>
      </c>
      <c r="H15" s="119">
        <f t="shared" ref="H15:H76" si="2">G15-C15</f>
        <v>0</v>
      </c>
      <c r="I15" s="119" t="e">
        <f t="shared" ref="I15:I76" si="3">G15/C15*100</f>
        <v>#DIV/0!</v>
      </c>
      <c r="J15" s="119">
        <f>J16+J29</f>
        <v>0</v>
      </c>
      <c r="K15" s="119">
        <f t="shared" ref="K15:K76" si="4">J15-D15</f>
        <v>0</v>
      </c>
      <c r="L15" s="119" t="e">
        <f t="shared" ref="L15:L76" si="5">J15/D15*100</f>
        <v>#DIV/0!</v>
      </c>
      <c r="M15" s="119" t="e">
        <f t="shared" ref="M15:M76" si="6">J15/G15*100</f>
        <v>#DIV/0!</v>
      </c>
      <c r="N15" s="119">
        <f>N16+N29</f>
        <v>0</v>
      </c>
      <c r="O15" s="119" t="e">
        <f>N15/G15*100</f>
        <v>#DIV/0!</v>
      </c>
      <c r="P15" s="119">
        <f>P16+P29</f>
        <v>0</v>
      </c>
      <c r="Q15" s="119">
        <f t="shared" ref="Q15:Q75" si="7">P15-E15</f>
        <v>0</v>
      </c>
      <c r="R15" s="119" t="e">
        <f t="shared" ref="R15:R75" si="8">P15/E15*100</f>
        <v>#DIV/0!</v>
      </c>
      <c r="S15" s="119">
        <f>S16+S29</f>
        <v>0</v>
      </c>
      <c r="T15" s="119">
        <f t="shared" ref="T15:T75" si="9">S15-E15</f>
        <v>0</v>
      </c>
      <c r="U15" s="119" t="e">
        <f t="shared" ref="U15:U75" si="10">S15/E15*100</f>
        <v>#DIV/0!</v>
      </c>
      <c r="V15" s="119">
        <f t="shared" ref="V15:V75" si="11">S15-P15</f>
        <v>0</v>
      </c>
      <c r="W15" s="119">
        <f>W16+W29</f>
        <v>0</v>
      </c>
      <c r="X15" s="119">
        <f t="shared" ref="X15:X75" si="12">W15-C15</f>
        <v>0</v>
      </c>
      <c r="Y15" s="119" t="e">
        <f t="shared" ref="Y15:Y75" si="13">W15/C15*100</f>
        <v>#DIV/0!</v>
      </c>
    </row>
    <row r="16" spans="1:25" s="18" customFormat="1" ht="28.9" customHeight="1" x14ac:dyDescent="0.25">
      <c r="A16" s="56">
        <v>1110</v>
      </c>
      <c r="B16" s="57" t="s">
        <v>7</v>
      </c>
      <c r="C16" s="87">
        <f>C17+C18+C19+C20+C21+C22+C23+C24+C25+C26+C27+C28</f>
        <v>0</v>
      </c>
      <c r="D16" s="120">
        <f>D17+D18+D19+D20+D21+D22+D23+D24+D25+D26+D27+D28</f>
        <v>0</v>
      </c>
      <c r="E16" s="120">
        <f>E17+E18+E19+E20+E21+E22+E23+E24+E25+E26+E27+E28</f>
        <v>0</v>
      </c>
      <c r="F16" s="120">
        <f>F17+F18+F19+F20+F21+F22+F23+F24+F25+F26+F27+F28</f>
        <v>0</v>
      </c>
      <c r="G16" s="120">
        <f>G17+G18+G19+G20+G21+G22+G23+G24+G25+G26+G27+G28</f>
        <v>0</v>
      </c>
      <c r="H16" s="120">
        <f t="shared" si="2"/>
        <v>0</v>
      </c>
      <c r="I16" s="120" t="e">
        <f t="shared" si="3"/>
        <v>#DIV/0!</v>
      </c>
      <c r="J16" s="120">
        <f>J17+J18+J19+J20+J21+J22+J23+J24+J25+J26+J27+J28</f>
        <v>0</v>
      </c>
      <c r="K16" s="120">
        <f t="shared" si="4"/>
        <v>0</v>
      </c>
      <c r="L16" s="120" t="e">
        <f t="shared" si="5"/>
        <v>#DIV/0!</v>
      </c>
      <c r="M16" s="120" t="e">
        <f t="shared" si="6"/>
        <v>#DIV/0!</v>
      </c>
      <c r="N16" s="120">
        <f>N17+N18+N19+N20+N21+N22+N23+N24+N25+N26+N27+N28</f>
        <v>0</v>
      </c>
      <c r="O16" s="120" t="e">
        <f t="shared" ref="O16:O46" si="14">N16/G16*100</f>
        <v>#DIV/0!</v>
      </c>
      <c r="P16" s="120">
        <f>P17+P18+P19+P20+P21+P22+P23+P24+P25+P26+P27+P28</f>
        <v>0</v>
      </c>
      <c r="Q16" s="120">
        <f t="shared" si="7"/>
        <v>0</v>
      </c>
      <c r="R16" s="120" t="e">
        <f t="shared" si="8"/>
        <v>#DIV/0!</v>
      </c>
      <c r="S16" s="120">
        <f>S17+S18+S19+S20+S21+S22+S23+S24+S25+S26+S27+S28</f>
        <v>0</v>
      </c>
      <c r="T16" s="120">
        <f t="shared" si="9"/>
        <v>0</v>
      </c>
      <c r="U16" s="120" t="e">
        <f t="shared" si="10"/>
        <v>#DIV/0!</v>
      </c>
      <c r="V16" s="120">
        <f t="shared" si="11"/>
        <v>0</v>
      </c>
      <c r="W16" s="120">
        <f>W17+W18+W19+W20+W21+W22+W23+W24+W25+W26+W27+W28</f>
        <v>0</v>
      </c>
      <c r="X16" s="120">
        <f t="shared" si="12"/>
        <v>0</v>
      </c>
      <c r="Y16" s="120" t="e">
        <f t="shared" si="13"/>
        <v>#DIV/0!</v>
      </c>
    </row>
    <row r="17" spans="1:25" s="22" customFormat="1" x14ac:dyDescent="0.25">
      <c r="A17" s="2" t="s">
        <v>63</v>
      </c>
      <c r="B17" s="67" t="s">
        <v>8</v>
      </c>
      <c r="C17" s="88"/>
      <c r="D17" s="68"/>
      <c r="E17" s="68"/>
      <c r="F17" s="68"/>
      <c r="G17" s="68"/>
      <c r="H17" s="68">
        <f t="shared" si="2"/>
        <v>0</v>
      </c>
      <c r="I17" s="68" t="e">
        <f t="shared" si="3"/>
        <v>#DIV/0!</v>
      </c>
      <c r="J17" s="68"/>
      <c r="K17" s="68">
        <f t="shared" si="4"/>
        <v>0</v>
      </c>
      <c r="L17" s="68" t="e">
        <f t="shared" si="5"/>
        <v>#DIV/0!</v>
      </c>
      <c r="M17" s="68" t="e">
        <f t="shared" si="6"/>
        <v>#DIV/0!</v>
      </c>
      <c r="N17" s="68"/>
      <c r="O17" s="68" t="e">
        <f t="shared" si="14"/>
        <v>#DIV/0!</v>
      </c>
      <c r="P17" s="68"/>
      <c r="Q17" s="68">
        <f t="shared" si="7"/>
        <v>0</v>
      </c>
      <c r="R17" s="68" t="e">
        <f t="shared" si="8"/>
        <v>#DIV/0!</v>
      </c>
      <c r="S17" s="68"/>
      <c r="T17" s="68">
        <f t="shared" si="9"/>
        <v>0</v>
      </c>
      <c r="U17" s="68" t="e">
        <f t="shared" si="10"/>
        <v>#DIV/0!</v>
      </c>
      <c r="V17" s="68">
        <f t="shared" si="11"/>
        <v>0</v>
      </c>
      <c r="W17" s="68"/>
      <c r="X17" s="68">
        <f t="shared" si="12"/>
        <v>0</v>
      </c>
      <c r="Y17" s="68" t="e">
        <f t="shared" si="13"/>
        <v>#DIV/0!</v>
      </c>
    </row>
    <row r="18" spans="1:25" s="22" customFormat="1" x14ac:dyDescent="0.25">
      <c r="A18" s="2" t="s">
        <v>64</v>
      </c>
      <c r="B18" s="67" t="s">
        <v>12</v>
      </c>
      <c r="C18" s="88"/>
      <c r="D18" s="68"/>
      <c r="E18" s="68"/>
      <c r="F18" s="68"/>
      <c r="G18" s="68"/>
      <c r="H18" s="68">
        <f t="shared" si="2"/>
        <v>0</v>
      </c>
      <c r="I18" s="68" t="e">
        <f t="shared" si="3"/>
        <v>#DIV/0!</v>
      </c>
      <c r="J18" s="68"/>
      <c r="K18" s="68">
        <f t="shared" si="4"/>
        <v>0</v>
      </c>
      <c r="L18" s="68" t="e">
        <f t="shared" si="5"/>
        <v>#DIV/0!</v>
      </c>
      <c r="M18" s="68" t="e">
        <f t="shared" si="6"/>
        <v>#DIV/0!</v>
      </c>
      <c r="N18" s="68"/>
      <c r="O18" s="68" t="e">
        <f t="shared" si="14"/>
        <v>#DIV/0!</v>
      </c>
      <c r="P18" s="68"/>
      <c r="Q18" s="68">
        <f t="shared" si="7"/>
        <v>0</v>
      </c>
      <c r="R18" s="68" t="e">
        <f t="shared" si="8"/>
        <v>#DIV/0!</v>
      </c>
      <c r="S18" s="68"/>
      <c r="T18" s="68">
        <f t="shared" si="9"/>
        <v>0</v>
      </c>
      <c r="U18" s="68" t="e">
        <f t="shared" si="10"/>
        <v>#DIV/0!</v>
      </c>
      <c r="V18" s="68">
        <f t="shared" si="11"/>
        <v>0</v>
      </c>
      <c r="W18" s="68"/>
      <c r="X18" s="68">
        <f t="shared" si="12"/>
        <v>0</v>
      </c>
      <c r="Y18" s="68" t="e">
        <f t="shared" si="13"/>
        <v>#DIV/0!</v>
      </c>
    </row>
    <row r="19" spans="1:25" s="22" customFormat="1" ht="20.25" hidden="1" customHeight="1" x14ac:dyDescent="0.25">
      <c r="A19" s="2" t="s">
        <v>65</v>
      </c>
      <c r="B19" s="67" t="s">
        <v>75</v>
      </c>
      <c r="C19" s="88"/>
      <c r="D19" s="68"/>
      <c r="E19" s="68"/>
      <c r="F19" s="68"/>
      <c r="G19" s="68"/>
      <c r="H19" s="68">
        <f t="shared" si="2"/>
        <v>0</v>
      </c>
      <c r="I19" s="68" t="e">
        <f t="shared" si="3"/>
        <v>#DIV/0!</v>
      </c>
      <c r="J19" s="68"/>
      <c r="K19" s="68">
        <f t="shared" si="4"/>
        <v>0</v>
      </c>
      <c r="L19" s="68" t="e">
        <f t="shared" si="5"/>
        <v>#DIV/0!</v>
      </c>
      <c r="M19" s="68" t="e">
        <f t="shared" si="6"/>
        <v>#DIV/0!</v>
      </c>
      <c r="N19" s="68"/>
      <c r="O19" s="68" t="e">
        <f t="shared" si="14"/>
        <v>#DIV/0!</v>
      </c>
      <c r="P19" s="68"/>
      <c r="Q19" s="68">
        <f t="shared" si="7"/>
        <v>0</v>
      </c>
      <c r="R19" s="68" t="e">
        <f t="shared" si="8"/>
        <v>#DIV/0!</v>
      </c>
      <c r="S19" s="68"/>
      <c r="T19" s="68">
        <f t="shared" si="9"/>
        <v>0</v>
      </c>
      <c r="U19" s="68" t="e">
        <f t="shared" si="10"/>
        <v>#DIV/0!</v>
      </c>
      <c r="V19" s="68">
        <f t="shared" si="11"/>
        <v>0</v>
      </c>
      <c r="W19" s="68"/>
      <c r="X19" s="68">
        <f t="shared" si="12"/>
        <v>0</v>
      </c>
      <c r="Y19" s="68" t="e">
        <f t="shared" si="13"/>
        <v>#DIV/0!</v>
      </c>
    </row>
    <row r="20" spans="1:25" s="22" customFormat="1" ht="20.25" hidden="1" customHeight="1" x14ac:dyDescent="0.25">
      <c r="A20" s="2" t="s">
        <v>66</v>
      </c>
      <c r="B20" s="67" t="s">
        <v>76</v>
      </c>
      <c r="C20" s="88"/>
      <c r="D20" s="68"/>
      <c r="E20" s="68"/>
      <c r="F20" s="68"/>
      <c r="G20" s="68"/>
      <c r="H20" s="68">
        <f t="shared" si="2"/>
        <v>0</v>
      </c>
      <c r="I20" s="68" t="e">
        <f t="shared" si="3"/>
        <v>#DIV/0!</v>
      </c>
      <c r="J20" s="68"/>
      <c r="K20" s="68">
        <f t="shared" si="4"/>
        <v>0</v>
      </c>
      <c r="L20" s="68" t="e">
        <f t="shared" si="5"/>
        <v>#DIV/0!</v>
      </c>
      <c r="M20" s="68" t="e">
        <f t="shared" si="6"/>
        <v>#DIV/0!</v>
      </c>
      <c r="N20" s="68"/>
      <c r="O20" s="68" t="e">
        <f t="shared" si="14"/>
        <v>#DIV/0!</v>
      </c>
      <c r="P20" s="68"/>
      <c r="Q20" s="68">
        <f t="shared" si="7"/>
        <v>0</v>
      </c>
      <c r="R20" s="68" t="e">
        <f t="shared" si="8"/>
        <v>#DIV/0!</v>
      </c>
      <c r="S20" s="68"/>
      <c r="T20" s="68">
        <f t="shared" si="9"/>
        <v>0</v>
      </c>
      <c r="U20" s="68" t="e">
        <f t="shared" si="10"/>
        <v>#DIV/0!</v>
      </c>
      <c r="V20" s="68">
        <f t="shared" si="11"/>
        <v>0</v>
      </c>
      <c r="W20" s="68"/>
      <c r="X20" s="68">
        <f t="shared" si="12"/>
        <v>0</v>
      </c>
      <c r="Y20" s="68" t="e">
        <f t="shared" si="13"/>
        <v>#DIV/0!</v>
      </c>
    </row>
    <row r="21" spans="1:25" s="22" customFormat="1" ht="24" customHeight="1" x14ac:dyDescent="0.25">
      <c r="A21" s="2" t="s">
        <v>67</v>
      </c>
      <c r="B21" s="67" t="s">
        <v>77</v>
      </c>
      <c r="C21" s="88"/>
      <c r="D21" s="68"/>
      <c r="E21" s="68"/>
      <c r="F21" s="68"/>
      <c r="G21" s="68"/>
      <c r="H21" s="68">
        <f t="shared" si="2"/>
        <v>0</v>
      </c>
      <c r="I21" s="68" t="e">
        <f t="shared" si="3"/>
        <v>#DIV/0!</v>
      </c>
      <c r="J21" s="68"/>
      <c r="K21" s="68">
        <f t="shared" si="4"/>
        <v>0</v>
      </c>
      <c r="L21" s="68" t="e">
        <f t="shared" si="5"/>
        <v>#DIV/0!</v>
      </c>
      <c r="M21" s="68" t="e">
        <f t="shared" si="6"/>
        <v>#DIV/0!</v>
      </c>
      <c r="N21" s="68"/>
      <c r="O21" s="68" t="e">
        <f t="shared" si="14"/>
        <v>#DIV/0!</v>
      </c>
      <c r="P21" s="68"/>
      <c r="Q21" s="68">
        <f t="shared" si="7"/>
        <v>0</v>
      </c>
      <c r="R21" s="68" t="e">
        <f t="shared" si="8"/>
        <v>#DIV/0!</v>
      </c>
      <c r="S21" s="68"/>
      <c r="T21" s="68">
        <f t="shared" si="9"/>
        <v>0</v>
      </c>
      <c r="U21" s="68" t="e">
        <f t="shared" si="10"/>
        <v>#DIV/0!</v>
      </c>
      <c r="V21" s="68">
        <f t="shared" si="11"/>
        <v>0</v>
      </c>
      <c r="W21" s="68"/>
      <c r="X21" s="68">
        <f t="shared" si="12"/>
        <v>0</v>
      </c>
      <c r="Y21" s="68" t="e">
        <f t="shared" si="13"/>
        <v>#DIV/0!</v>
      </c>
    </row>
    <row r="22" spans="1:25" s="22" customFormat="1" hidden="1" x14ac:dyDescent="0.25">
      <c r="A22" s="2" t="s">
        <v>68</v>
      </c>
      <c r="B22" s="67" t="s">
        <v>31</v>
      </c>
      <c r="C22" s="88"/>
      <c r="D22" s="68"/>
      <c r="E22" s="68"/>
      <c r="F22" s="68"/>
      <c r="G22" s="68"/>
      <c r="H22" s="68">
        <f t="shared" si="2"/>
        <v>0</v>
      </c>
      <c r="I22" s="68" t="e">
        <f t="shared" si="3"/>
        <v>#DIV/0!</v>
      </c>
      <c r="J22" s="68"/>
      <c r="K22" s="68">
        <f t="shared" si="4"/>
        <v>0</v>
      </c>
      <c r="L22" s="68" t="e">
        <f t="shared" si="5"/>
        <v>#DIV/0!</v>
      </c>
      <c r="M22" s="68" t="e">
        <f t="shared" si="6"/>
        <v>#DIV/0!</v>
      </c>
      <c r="N22" s="68"/>
      <c r="O22" s="68" t="e">
        <f t="shared" si="14"/>
        <v>#DIV/0!</v>
      </c>
      <c r="P22" s="68"/>
      <c r="Q22" s="68">
        <f t="shared" si="7"/>
        <v>0</v>
      </c>
      <c r="R22" s="68" t="e">
        <f t="shared" si="8"/>
        <v>#DIV/0!</v>
      </c>
      <c r="S22" s="68"/>
      <c r="T22" s="68">
        <f t="shared" si="9"/>
        <v>0</v>
      </c>
      <c r="U22" s="68" t="e">
        <f t="shared" si="10"/>
        <v>#DIV/0!</v>
      </c>
      <c r="V22" s="68">
        <f t="shared" si="11"/>
        <v>0</v>
      </c>
      <c r="W22" s="68"/>
      <c r="X22" s="68">
        <f t="shared" si="12"/>
        <v>0</v>
      </c>
      <c r="Y22" s="68" t="e">
        <f t="shared" si="13"/>
        <v>#DIV/0!</v>
      </c>
    </row>
    <row r="23" spans="1:25" s="22" customFormat="1" x14ac:dyDescent="0.25">
      <c r="A23" s="2" t="s">
        <v>69</v>
      </c>
      <c r="B23" s="67" t="s">
        <v>9</v>
      </c>
      <c r="C23" s="88"/>
      <c r="D23" s="68"/>
      <c r="E23" s="68"/>
      <c r="F23" s="68"/>
      <c r="G23" s="68"/>
      <c r="H23" s="68">
        <f t="shared" si="2"/>
        <v>0</v>
      </c>
      <c r="I23" s="68" t="e">
        <f t="shared" si="3"/>
        <v>#DIV/0!</v>
      </c>
      <c r="J23" s="68"/>
      <c r="K23" s="68">
        <f t="shared" si="4"/>
        <v>0</v>
      </c>
      <c r="L23" s="68" t="e">
        <f t="shared" si="5"/>
        <v>#DIV/0!</v>
      </c>
      <c r="M23" s="68" t="e">
        <f t="shared" si="6"/>
        <v>#DIV/0!</v>
      </c>
      <c r="N23" s="68"/>
      <c r="O23" s="68" t="e">
        <f t="shared" si="14"/>
        <v>#DIV/0!</v>
      </c>
      <c r="P23" s="68"/>
      <c r="Q23" s="68">
        <f t="shared" si="7"/>
        <v>0</v>
      </c>
      <c r="R23" s="68" t="e">
        <f t="shared" si="8"/>
        <v>#DIV/0!</v>
      </c>
      <c r="S23" s="68"/>
      <c r="T23" s="68">
        <f t="shared" si="9"/>
        <v>0</v>
      </c>
      <c r="U23" s="68" t="e">
        <f t="shared" si="10"/>
        <v>#DIV/0!</v>
      </c>
      <c r="V23" s="68">
        <f t="shared" si="11"/>
        <v>0</v>
      </c>
      <c r="W23" s="68"/>
      <c r="X23" s="68">
        <f t="shared" si="12"/>
        <v>0</v>
      </c>
      <c r="Y23" s="68" t="e">
        <f t="shared" si="13"/>
        <v>#DIV/0!</v>
      </c>
    </row>
    <row r="24" spans="1:25" s="22" customFormat="1" hidden="1" x14ac:dyDescent="0.25">
      <c r="A24" s="2" t="s">
        <v>70</v>
      </c>
      <c r="B24" s="67" t="s">
        <v>60</v>
      </c>
      <c r="C24" s="88"/>
      <c r="D24" s="68"/>
      <c r="E24" s="68"/>
      <c r="F24" s="68"/>
      <c r="G24" s="68"/>
      <c r="H24" s="68">
        <f t="shared" si="2"/>
        <v>0</v>
      </c>
      <c r="I24" s="68" t="e">
        <f t="shared" si="3"/>
        <v>#DIV/0!</v>
      </c>
      <c r="J24" s="68"/>
      <c r="K24" s="68">
        <f t="shared" si="4"/>
        <v>0</v>
      </c>
      <c r="L24" s="68" t="e">
        <f t="shared" si="5"/>
        <v>#DIV/0!</v>
      </c>
      <c r="M24" s="68" t="e">
        <f t="shared" si="6"/>
        <v>#DIV/0!</v>
      </c>
      <c r="N24" s="68"/>
      <c r="O24" s="68" t="e">
        <f t="shared" si="14"/>
        <v>#DIV/0!</v>
      </c>
      <c r="P24" s="68"/>
      <c r="Q24" s="68">
        <f t="shared" si="7"/>
        <v>0</v>
      </c>
      <c r="R24" s="68" t="e">
        <f t="shared" si="8"/>
        <v>#DIV/0!</v>
      </c>
      <c r="S24" s="68"/>
      <c r="T24" s="68">
        <f t="shared" si="9"/>
        <v>0</v>
      </c>
      <c r="U24" s="68" t="e">
        <f t="shared" si="10"/>
        <v>#DIV/0!</v>
      </c>
      <c r="V24" s="68">
        <f t="shared" si="11"/>
        <v>0</v>
      </c>
      <c r="W24" s="68"/>
      <c r="X24" s="68">
        <f t="shared" si="12"/>
        <v>0</v>
      </c>
      <c r="Y24" s="68" t="e">
        <f t="shared" si="13"/>
        <v>#DIV/0!</v>
      </c>
    </row>
    <row r="25" spans="1:25" s="22" customFormat="1" x14ac:dyDescent="0.25">
      <c r="A25" s="2" t="s">
        <v>71</v>
      </c>
      <c r="B25" s="67" t="s">
        <v>10</v>
      </c>
      <c r="C25" s="88"/>
      <c r="D25" s="68"/>
      <c r="E25" s="68"/>
      <c r="F25" s="68"/>
      <c r="G25" s="68"/>
      <c r="H25" s="68">
        <f t="shared" si="2"/>
        <v>0</v>
      </c>
      <c r="I25" s="68" t="e">
        <f t="shared" si="3"/>
        <v>#DIV/0!</v>
      </c>
      <c r="J25" s="68"/>
      <c r="K25" s="68">
        <f t="shared" si="4"/>
        <v>0</v>
      </c>
      <c r="L25" s="68" t="e">
        <f t="shared" si="5"/>
        <v>#DIV/0!</v>
      </c>
      <c r="M25" s="68" t="e">
        <f t="shared" si="6"/>
        <v>#DIV/0!</v>
      </c>
      <c r="N25" s="68"/>
      <c r="O25" s="68" t="e">
        <f t="shared" si="14"/>
        <v>#DIV/0!</v>
      </c>
      <c r="P25" s="68"/>
      <c r="Q25" s="68">
        <f t="shared" si="7"/>
        <v>0</v>
      </c>
      <c r="R25" s="68" t="e">
        <f t="shared" si="8"/>
        <v>#DIV/0!</v>
      </c>
      <c r="S25" s="68"/>
      <c r="T25" s="68">
        <f t="shared" si="9"/>
        <v>0</v>
      </c>
      <c r="U25" s="68" t="e">
        <f t="shared" si="10"/>
        <v>#DIV/0!</v>
      </c>
      <c r="V25" s="68">
        <f t="shared" si="11"/>
        <v>0</v>
      </c>
      <c r="W25" s="68"/>
      <c r="X25" s="68">
        <f t="shared" si="12"/>
        <v>0</v>
      </c>
      <c r="Y25" s="68" t="e">
        <f t="shared" si="13"/>
        <v>#DIV/0!</v>
      </c>
    </row>
    <row r="26" spans="1:25" s="22" customFormat="1" hidden="1" x14ac:dyDescent="0.25">
      <c r="A26" s="2" t="s">
        <v>72</v>
      </c>
      <c r="B26" s="67" t="s">
        <v>78</v>
      </c>
      <c r="C26" s="88"/>
      <c r="D26" s="68"/>
      <c r="E26" s="68"/>
      <c r="F26" s="68"/>
      <c r="G26" s="68"/>
      <c r="H26" s="68">
        <f t="shared" si="2"/>
        <v>0</v>
      </c>
      <c r="I26" s="68" t="e">
        <f t="shared" si="3"/>
        <v>#DIV/0!</v>
      </c>
      <c r="J26" s="68"/>
      <c r="K26" s="68">
        <f t="shared" si="4"/>
        <v>0</v>
      </c>
      <c r="L26" s="68" t="e">
        <f t="shared" si="5"/>
        <v>#DIV/0!</v>
      </c>
      <c r="M26" s="68" t="e">
        <f t="shared" si="6"/>
        <v>#DIV/0!</v>
      </c>
      <c r="N26" s="68"/>
      <c r="O26" s="68" t="e">
        <f t="shared" si="14"/>
        <v>#DIV/0!</v>
      </c>
      <c r="P26" s="68"/>
      <c r="Q26" s="68">
        <f t="shared" si="7"/>
        <v>0</v>
      </c>
      <c r="R26" s="68" t="e">
        <f t="shared" si="8"/>
        <v>#DIV/0!</v>
      </c>
      <c r="S26" s="68"/>
      <c r="T26" s="68">
        <f t="shared" si="9"/>
        <v>0</v>
      </c>
      <c r="U26" s="68" t="e">
        <f t="shared" si="10"/>
        <v>#DIV/0!</v>
      </c>
      <c r="V26" s="68">
        <f t="shared" si="11"/>
        <v>0</v>
      </c>
      <c r="W26" s="68"/>
      <c r="X26" s="68">
        <f t="shared" si="12"/>
        <v>0</v>
      </c>
      <c r="Y26" s="68" t="e">
        <f t="shared" si="13"/>
        <v>#DIV/0!</v>
      </c>
    </row>
    <row r="27" spans="1:25" s="22" customFormat="1" hidden="1" x14ac:dyDescent="0.25">
      <c r="A27" s="2" t="s">
        <v>73</v>
      </c>
      <c r="B27" s="67" t="s">
        <v>11</v>
      </c>
      <c r="C27" s="88"/>
      <c r="D27" s="68"/>
      <c r="E27" s="68"/>
      <c r="F27" s="68"/>
      <c r="G27" s="68"/>
      <c r="H27" s="68">
        <f t="shared" si="2"/>
        <v>0</v>
      </c>
      <c r="I27" s="68" t="e">
        <f t="shared" si="3"/>
        <v>#DIV/0!</v>
      </c>
      <c r="J27" s="68"/>
      <c r="K27" s="68">
        <f t="shared" si="4"/>
        <v>0</v>
      </c>
      <c r="L27" s="68" t="e">
        <f t="shared" si="5"/>
        <v>#DIV/0!</v>
      </c>
      <c r="M27" s="68" t="e">
        <f t="shared" si="6"/>
        <v>#DIV/0!</v>
      </c>
      <c r="N27" s="68"/>
      <c r="O27" s="68" t="e">
        <f t="shared" si="14"/>
        <v>#DIV/0!</v>
      </c>
      <c r="P27" s="68"/>
      <c r="Q27" s="68">
        <f t="shared" si="7"/>
        <v>0</v>
      </c>
      <c r="R27" s="68" t="e">
        <f t="shared" si="8"/>
        <v>#DIV/0!</v>
      </c>
      <c r="S27" s="68"/>
      <c r="T27" s="68">
        <f t="shared" si="9"/>
        <v>0</v>
      </c>
      <c r="U27" s="68" t="e">
        <f t="shared" si="10"/>
        <v>#DIV/0!</v>
      </c>
      <c r="V27" s="68">
        <f t="shared" si="11"/>
        <v>0</v>
      </c>
      <c r="W27" s="68"/>
      <c r="X27" s="68">
        <f t="shared" si="12"/>
        <v>0</v>
      </c>
      <c r="Y27" s="68" t="e">
        <f t="shared" si="13"/>
        <v>#DIV/0!</v>
      </c>
    </row>
    <row r="28" spans="1:25" s="22" customFormat="1" ht="29.25" customHeight="1" x14ac:dyDescent="0.25">
      <c r="A28" s="2" t="s">
        <v>74</v>
      </c>
      <c r="B28" s="67" t="s">
        <v>32</v>
      </c>
      <c r="C28" s="88"/>
      <c r="D28" s="68"/>
      <c r="E28" s="68"/>
      <c r="F28" s="68"/>
      <c r="G28" s="68"/>
      <c r="H28" s="68">
        <f t="shared" si="2"/>
        <v>0</v>
      </c>
      <c r="I28" s="68" t="e">
        <f t="shared" si="3"/>
        <v>#DIV/0!</v>
      </c>
      <c r="J28" s="68"/>
      <c r="K28" s="68">
        <f t="shared" si="4"/>
        <v>0</v>
      </c>
      <c r="L28" s="68" t="e">
        <f t="shared" si="5"/>
        <v>#DIV/0!</v>
      </c>
      <c r="M28" s="68" t="e">
        <f t="shared" si="6"/>
        <v>#DIV/0!</v>
      </c>
      <c r="N28" s="68"/>
      <c r="O28" s="68" t="e">
        <f t="shared" si="14"/>
        <v>#DIV/0!</v>
      </c>
      <c r="P28" s="68"/>
      <c r="Q28" s="68">
        <f t="shared" si="7"/>
        <v>0</v>
      </c>
      <c r="R28" s="68" t="e">
        <f t="shared" si="8"/>
        <v>#DIV/0!</v>
      </c>
      <c r="S28" s="68"/>
      <c r="T28" s="68">
        <f t="shared" si="9"/>
        <v>0</v>
      </c>
      <c r="U28" s="68" t="e">
        <f t="shared" si="10"/>
        <v>#DIV/0!</v>
      </c>
      <c r="V28" s="68">
        <f t="shared" si="11"/>
        <v>0</v>
      </c>
      <c r="W28" s="68"/>
      <c r="X28" s="68">
        <f t="shared" si="12"/>
        <v>0</v>
      </c>
      <c r="Y28" s="68" t="e">
        <f t="shared" si="13"/>
        <v>#DIV/0!</v>
      </c>
    </row>
    <row r="29" spans="1:25" s="18" customFormat="1" ht="30" customHeight="1" x14ac:dyDescent="0.25">
      <c r="A29" s="56">
        <v>1120</v>
      </c>
      <c r="B29" s="57" t="s">
        <v>13</v>
      </c>
      <c r="C29" s="89">
        <f>C30+C35+C36+C41+C44+C45+C46</f>
        <v>0</v>
      </c>
      <c r="D29" s="120">
        <f>D30+D35+D36+D41+D44+D45+D46</f>
        <v>0</v>
      </c>
      <c r="E29" s="120">
        <f>E30+E35+E36+E41+E44+E45+E46</f>
        <v>0</v>
      </c>
      <c r="F29" s="120">
        <f>F30+F35+F36+F41+F44+F45+F46</f>
        <v>0</v>
      </c>
      <c r="G29" s="120">
        <f>G30+G35+G36+G41+G44+G45+G46</f>
        <v>0</v>
      </c>
      <c r="H29" s="120">
        <f t="shared" si="2"/>
        <v>0</v>
      </c>
      <c r="I29" s="120" t="e">
        <f t="shared" si="3"/>
        <v>#DIV/0!</v>
      </c>
      <c r="J29" s="120">
        <f>J30+J35+J36+J41+J44+J45+J46</f>
        <v>0</v>
      </c>
      <c r="K29" s="120">
        <f t="shared" si="4"/>
        <v>0</v>
      </c>
      <c r="L29" s="120" t="e">
        <f t="shared" si="5"/>
        <v>#DIV/0!</v>
      </c>
      <c r="M29" s="120" t="e">
        <f t="shared" si="6"/>
        <v>#DIV/0!</v>
      </c>
      <c r="N29" s="120">
        <f>N30+N35+N36+N41+N44+N45+N46</f>
        <v>0</v>
      </c>
      <c r="O29" s="120" t="e">
        <f t="shared" si="14"/>
        <v>#DIV/0!</v>
      </c>
      <c r="P29" s="120">
        <f>P30+P35+P36+P41+P44+P45+P46</f>
        <v>0</v>
      </c>
      <c r="Q29" s="120">
        <f t="shared" si="7"/>
        <v>0</v>
      </c>
      <c r="R29" s="120" t="e">
        <f t="shared" si="8"/>
        <v>#DIV/0!</v>
      </c>
      <c r="S29" s="120">
        <f>S30+S35+S36+S41+S44+S45+S46</f>
        <v>0</v>
      </c>
      <c r="T29" s="120">
        <f t="shared" si="9"/>
        <v>0</v>
      </c>
      <c r="U29" s="120" t="e">
        <f t="shared" si="10"/>
        <v>#DIV/0!</v>
      </c>
      <c r="V29" s="120">
        <f t="shared" si="11"/>
        <v>0</v>
      </c>
      <c r="W29" s="120">
        <f>W30+W35+W36+W41+W44+W45+W46</f>
        <v>0</v>
      </c>
      <c r="X29" s="120">
        <f t="shared" si="12"/>
        <v>0</v>
      </c>
      <c r="Y29" s="120" t="e">
        <f t="shared" si="13"/>
        <v>#DIV/0!</v>
      </c>
    </row>
    <row r="30" spans="1:25" s="22" customFormat="1" ht="43.9" customHeight="1" x14ac:dyDescent="0.25">
      <c r="A30" s="2">
        <v>1121</v>
      </c>
      <c r="B30" s="67" t="s">
        <v>61</v>
      </c>
      <c r="C30" s="88"/>
      <c r="D30" s="68"/>
      <c r="E30" s="68"/>
      <c r="F30" s="68"/>
      <c r="G30" s="68"/>
      <c r="H30" s="68">
        <f t="shared" si="2"/>
        <v>0</v>
      </c>
      <c r="I30" s="68" t="e">
        <f t="shared" si="3"/>
        <v>#DIV/0!</v>
      </c>
      <c r="J30" s="68"/>
      <c r="K30" s="68">
        <f t="shared" si="4"/>
        <v>0</v>
      </c>
      <c r="L30" s="68" t="e">
        <f t="shared" si="5"/>
        <v>#DIV/0!</v>
      </c>
      <c r="M30" s="68" t="e">
        <f t="shared" si="6"/>
        <v>#DIV/0!</v>
      </c>
      <c r="N30" s="68"/>
      <c r="O30" s="68" t="e">
        <f t="shared" si="14"/>
        <v>#DIV/0!</v>
      </c>
      <c r="P30" s="68"/>
      <c r="Q30" s="68">
        <f t="shared" si="7"/>
        <v>0</v>
      </c>
      <c r="R30" s="68" t="e">
        <f t="shared" si="8"/>
        <v>#DIV/0!</v>
      </c>
      <c r="S30" s="68"/>
      <c r="T30" s="68">
        <f t="shared" si="9"/>
        <v>0</v>
      </c>
      <c r="U30" s="68" t="e">
        <f t="shared" si="10"/>
        <v>#DIV/0!</v>
      </c>
      <c r="V30" s="68">
        <f t="shared" si="11"/>
        <v>0</v>
      </c>
      <c r="W30" s="68"/>
      <c r="X30" s="68">
        <f t="shared" si="12"/>
        <v>0</v>
      </c>
      <c r="Y30" s="68" t="e">
        <f t="shared" si="13"/>
        <v>#DIV/0!</v>
      </c>
    </row>
    <row r="31" spans="1:25" s="22" customFormat="1" ht="25.15" customHeight="1" x14ac:dyDescent="0.25">
      <c r="A31" s="34" t="s">
        <v>79</v>
      </c>
      <c r="B31" s="70" t="s">
        <v>88</v>
      </c>
      <c r="C31" s="90"/>
      <c r="D31" s="71"/>
      <c r="E31" s="71"/>
      <c r="F31" s="71"/>
      <c r="G31" s="71"/>
      <c r="H31" s="71">
        <f t="shared" si="2"/>
        <v>0</v>
      </c>
      <c r="I31" s="71" t="e">
        <f t="shared" si="3"/>
        <v>#DIV/0!</v>
      </c>
      <c r="J31" s="71"/>
      <c r="K31" s="71">
        <f t="shared" si="4"/>
        <v>0</v>
      </c>
      <c r="L31" s="71" t="e">
        <f t="shared" si="5"/>
        <v>#DIV/0!</v>
      </c>
      <c r="M31" s="71" t="e">
        <f t="shared" si="6"/>
        <v>#DIV/0!</v>
      </c>
      <c r="N31" s="71"/>
      <c r="O31" s="71" t="e">
        <f t="shared" si="14"/>
        <v>#DIV/0!</v>
      </c>
      <c r="P31" s="71"/>
      <c r="Q31" s="71">
        <f t="shared" si="7"/>
        <v>0</v>
      </c>
      <c r="R31" s="71" t="e">
        <f t="shared" si="8"/>
        <v>#DIV/0!</v>
      </c>
      <c r="S31" s="71"/>
      <c r="T31" s="71">
        <f t="shared" si="9"/>
        <v>0</v>
      </c>
      <c r="U31" s="71" t="e">
        <f t="shared" si="10"/>
        <v>#DIV/0!</v>
      </c>
      <c r="V31" s="71">
        <f t="shared" si="11"/>
        <v>0</v>
      </c>
      <c r="W31" s="71"/>
      <c r="X31" s="71">
        <f t="shared" si="12"/>
        <v>0</v>
      </c>
      <c r="Y31" s="71" t="e">
        <f t="shared" si="13"/>
        <v>#DIV/0!</v>
      </c>
    </row>
    <row r="32" spans="1:25" s="22" customFormat="1" ht="24.6" customHeight="1" x14ac:dyDescent="0.25">
      <c r="A32" s="34" t="s">
        <v>80</v>
      </c>
      <c r="B32" s="70" t="s">
        <v>89</v>
      </c>
      <c r="C32" s="90"/>
      <c r="D32" s="71"/>
      <c r="E32" s="71"/>
      <c r="F32" s="71"/>
      <c r="G32" s="71"/>
      <c r="H32" s="71">
        <f t="shared" si="2"/>
        <v>0</v>
      </c>
      <c r="I32" s="71" t="e">
        <f t="shared" si="3"/>
        <v>#DIV/0!</v>
      </c>
      <c r="J32" s="71"/>
      <c r="K32" s="71">
        <f t="shared" si="4"/>
        <v>0</v>
      </c>
      <c r="L32" s="71" t="e">
        <f t="shared" si="5"/>
        <v>#DIV/0!</v>
      </c>
      <c r="M32" s="71" t="e">
        <f t="shared" si="6"/>
        <v>#DIV/0!</v>
      </c>
      <c r="N32" s="71"/>
      <c r="O32" s="71" t="e">
        <f t="shared" si="14"/>
        <v>#DIV/0!</v>
      </c>
      <c r="P32" s="71"/>
      <c r="Q32" s="71">
        <f t="shared" si="7"/>
        <v>0</v>
      </c>
      <c r="R32" s="71" t="e">
        <f t="shared" si="8"/>
        <v>#DIV/0!</v>
      </c>
      <c r="S32" s="71"/>
      <c r="T32" s="71">
        <f t="shared" si="9"/>
        <v>0</v>
      </c>
      <c r="U32" s="71" t="e">
        <f t="shared" si="10"/>
        <v>#DIV/0!</v>
      </c>
      <c r="V32" s="71">
        <f t="shared" si="11"/>
        <v>0</v>
      </c>
      <c r="W32" s="71"/>
      <c r="X32" s="71">
        <f t="shared" si="12"/>
        <v>0</v>
      </c>
      <c r="Y32" s="71" t="e">
        <f t="shared" si="13"/>
        <v>#DIV/0!</v>
      </c>
    </row>
    <row r="33" spans="1:25" s="22" customFormat="1" ht="22.15" customHeight="1" x14ac:dyDescent="0.25">
      <c r="A33" s="34" t="s">
        <v>81</v>
      </c>
      <c r="B33" s="70" t="s">
        <v>90</v>
      </c>
      <c r="C33" s="90"/>
      <c r="D33" s="71"/>
      <c r="E33" s="71"/>
      <c r="F33" s="71"/>
      <c r="G33" s="71"/>
      <c r="H33" s="71">
        <f t="shared" si="2"/>
        <v>0</v>
      </c>
      <c r="I33" s="71" t="e">
        <f t="shared" si="3"/>
        <v>#DIV/0!</v>
      </c>
      <c r="J33" s="71"/>
      <c r="K33" s="71">
        <f t="shared" si="4"/>
        <v>0</v>
      </c>
      <c r="L33" s="71" t="e">
        <f t="shared" si="5"/>
        <v>#DIV/0!</v>
      </c>
      <c r="M33" s="71" t="e">
        <f t="shared" si="6"/>
        <v>#DIV/0!</v>
      </c>
      <c r="N33" s="71"/>
      <c r="O33" s="71" t="e">
        <f t="shared" si="14"/>
        <v>#DIV/0!</v>
      </c>
      <c r="P33" s="71"/>
      <c r="Q33" s="71">
        <f t="shared" si="7"/>
        <v>0</v>
      </c>
      <c r="R33" s="71" t="e">
        <f t="shared" si="8"/>
        <v>#DIV/0!</v>
      </c>
      <c r="S33" s="71"/>
      <c r="T33" s="71">
        <f t="shared" si="9"/>
        <v>0</v>
      </c>
      <c r="U33" s="71" t="e">
        <f t="shared" si="10"/>
        <v>#DIV/0!</v>
      </c>
      <c r="V33" s="71">
        <f t="shared" si="11"/>
        <v>0</v>
      </c>
      <c r="W33" s="71"/>
      <c r="X33" s="71">
        <f t="shared" si="12"/>
        <v>0</v>
      </c>
      <c r="Y33" s="71" t="e">
        <f t="shared" si="13"/>
        <v>#DIV/0!</v>
      </c>
    </row>
    <row r="34" spans="1:25" s="22" customFormat="1" ht="25.15" customHeight="1" x14ac:dyDescent="0.25">
      <c r="A34" s="34" t="s">
        <v>82</v>
      </c>
      <c r="B34" s="70" t="s">
        <v>91</v>
      </c>
      <c r="C34" s="90"/>
      <c r="D34" s="71"/>
      <c r="E34" s="71"/>
      <c r="F34" s="71"/>
      <c r="G34" s="71"/>
      <c r="H34" s="71">
        <f t="shared" si="2"/>
        <v>0</v>
      </c>
      <c r="I34" s="71" t="e">
        <f t="shared" si="3"/>
        <v>#DIV/0!</v>
      </c>
      <c r="J34" s="71"/>
      <c r="K34" s="71">
        <f t="shared" si="4"/>
        <v>0</v>
      </c>
      <c r="L34" s="71" t="e">
        <f t="shared" si="5"/>
        <v>#DIV/0!</v>
      </c>
      <c r="M34" s="71" t="e">
        <f t="shared" si="6"/>
        <v>#DIV/0!</v>
      </c>
      <c r="N34" s="71"/>
      <c r="O34" s="71" t="e">
        <f t="shared" si="14"/>
        <v>#DIV/0!</v>
      </c>
      <c r="P34" s="71"/>
      <c r="Q34" s="71">
        <f t="shared" si="7"/>
        <v>0</v>
      </c>
      <c r="R34" s="71" t="e">
        <f t="shared" si="8"/>
        <v>#DIV/0!</v>
      </c>
      <c r="S34" s="71"/>
      <c r="T34" s="71">
        <f t="shared" si="9"/>
        <v>0</v>
      </c>
      <c r="U34" s="71" t="e">
        <f t="shared" si="10"/>
        <v>#DIV/0!</v>
      </c>
      <c r="V34" s="71">
        <f t="shared" si="11"/>
        <v>0</v>
      </c>
      <c r="W34" s="71"/>
      <c r="X34" s="71">
        <f t="shared" si="12"/>
        <v>0</v>
      </c>
      <c r="Y34" s="71" t="e">
        <f t="shared" si="13"/>
        <v>#DIV/0!</v>
      </c>
    </row>
    <row r="35" spans="1:25" s="22" customFormat="1" ht="25.5" customHeight="1" x14ac:dyDescent="0.25">
      <c r="A35" s="2">
        <v>1122</v>
      </c>
      <c r="B35" s="67" t="s">
        <v>33</v>
      </c>
      <c r="C35" s="88"/>
      <c r="D35" s="68"/>
      <c r="E35" s="68"/>
      <c r="F35" s="68"/>
      <c r="G35" s="68"/>
      <c r="H35" s="68">
        <f t="shared" si="2"/>
        <v>0</v>
      </c>
      <c r="I35" s="68" t="e">
        <f t="shared" si="3"/>
        <v>#DIV/0!</v>
      </c>
      <c r="J35" s="68"/>
      <c r="K35" s="68">
        <f t="shared" si="4"/>
        <v>0</v>
      </c>
      <c r="L35" s="68" t="e">
        <f t="shared" si="5"/>
        <v>#DIV/0!</v>
      </c>
      <c r="M35" s="68" t="e">
        <f t="shared" si="6"/>
        <v>#DIV/0!</v>
      </c>
      <c r="N35" s="68"/>
      <c r="O35" s="68" t="e">
        <f t="shared" si="14"/>
        <v>#DIV/0!</v>
      </c>
      <c r="P35" s="68"/>
      <c r="Q35" s="68">
        <f t="shared" si="7"/>
        <v>0</v>
      </c>
      <c r="R35" s="68" t="e">
        <f t="shared" si="8"/>
        <v>#DIV/0!</v>
      </c>
      <c r="S35" s="68"/>
      <c r="T35" s="68">
        <f t="shared" si="9"/>
        <v>0</v>
      </c>
      <c r="U35" s="68" t="e">
        <f t="shared" si="10"/>
        <v>#DIV/0!</v>
      </c>
      <c r="V35" s="68">
        <f t="shared" si="11"/>
        <v>0</v>
      </c>
      <c r="W35" s="68"/>
      <c r="X35" s="68">
        <f t="shared" si="12"/>
        <v>0</v>
      </c>
      <c r="Y35" s="68" t="e">
        <f t="shared" si="13"/>
        <v>#DIV/0!</v>
      </c>
    </row>
    <row r="36" spans="1:25" s="22" customFormat="1" ht="24.75" customHeight="1" x14ac:dyDescent="0.25">
      <c r="A36" s="2">
        <v>1123</v>
      </c>
      <c r="B36" s="67" t="s">
        <v>188</v>
      </c>
      <c r="C36" s="88"/>
      <c r="D36" s="68"/>
      <c r="E36" s="68"/>
      <c r="F36" s="68"/>
      <c r="G36" s="68"/>
      <c r="H36" s="68">
        <f t="shared" si="2"/>
        <v>0</v>
      </c>
      <c r="I36" s="68" t="e">
        <f t="shared" si="3"/>
        <v>#DIV/0!</v>
      </c>
      <c r="J36" s="68"/>
      <c r="K36" s="68">
        <f t="shared" si="4"/>
        <v>0</v>
      </c>
      <c r="L36" s="68" t="e">
        <f t="shared" si="5"/>
        <v>#DIV/0!</v>
      </c>
      <c r="M36" s="68" t="e">
        <f t="shared" si="6"/>
        <v>#DIV/0!</v>
      </c>
      <c r="N36" s="68"/>
      <c r="O36" s="68" t="e">
        <f t="shared" si="14"/>
        <v>#DIV/0!</v>
      </c>
      <c r="P36" s="68"/>
      <c r="Q36" s="68">
        <f t="shared" si="7"/>
        <v>0</v>
      </c>
      <c r="R36" s="68" t="e">
        <f t="shared" si="8"/>
        <v>#DIV/0!</v>
      </c>
      <c r="S36" s="68"/>
      <c r="T36" s="68">
        <f t="shared" si="9"/>
        <v>0</v>
      </c>
      <c r="U36" s="68" t="e">
        <f t="shared" si="10"/>
        <v>#DIV/0!</v>
      </c>
      <c r="V36" s="68">
        <f t="shared" si="11"/>
        <v>0</v>
      </c>
      <c r="W36" s="68"/>
      <c r="X36" s="68">
        <f t="shared" si="12"/>
        <v>0</v>
      </c>
      <c r="Y36" s="68" t="e">
        <f t="shared" si="13"/>
        <v>#DIV/0!</v>
      </c>
    </row>
    <row r="37" spans="1:25" s="22" customFormat="1" ht="46.9" customHeight="1" x14ac:dyDescent="0.25">
      <c r="A37" s="58" t="s">
        <v>86</v>
      </c>
      <c r="B37" s="70" t="s">
        <v>192</v>
      </c>
      <c r="C37" s="90"/>
      <c r="D37" s="71"/>
      <c r="E37" s="71"/>
      <c r="F37" s="71"/>
      <c r="G37" s="71"/>
      <c r="H37" s="71">
        <f t="shared" si="2"/>
        <v>0</v>
      </c>
      <c r="I37" s="71" t="e">
        <f t="shared" si="3"/>
        <v>#DIV/0!</v>
      </c>
      <c r="J37" s="71"/>
      <c r="K37" s="71">
        <f t="shared" si="4"/>
        <v>0</v>
      </c>
      <c r="L37" s="71" t="e">
        <f t="shared" si="5"/>
        <v>#DIV/0!</v>
      </c>
      <c r="M37" s="71" t="e">
        <f t="shared" si="6"/>
        <v>#DIV/0!</v>
      </c>
      <c r="N37" s="71"/>
      <c r="O37" s="71" t="e">
        <f t="shared" si="14"/>
        <v>#DIV/0!</v>
      </c>
      <c r="P37" s="71"/>
      <c r="Q37" s="71">
        <f t="shared" si="7"/>
        <v>0</v>
      </c>
      <c r="R37" s="71" t="e">
        <f t="shared" si="8"/>
        <v>#DIV/0!</v>
      </c>
      <c r="S37" s="71"/>
      <c r="T37" s="71">
        <f t="shared" si="9"/>
        <v>0</v>
      </c>
      <c r="U37" s="71" t="e">
        <f t="shared" si="10"/>
        <v>#DIV/0!</v>
      </c>
      <c r="V37" s="71">
        <f t="shared" si="11"/>
        <v>0</v>
      </c>
      <c r="W37" s="71"/>
      <c r="X37" s="71">
        <f t="shared" si="12"/>
        <v>0</v>
      </c>
      <c r="Y37" s="71" t="e">
        <f t="shared" si="13"/>
        <v>#DIV/0!</v>
      </c>
    </row>
    <row r="38" spans="1:25" s="22" customFormat="1" ht="24.6" customHeight="1" x14ac:dyDescent="0.25">
      <c r="A38" s="58" t="s">
        <v>87</v>
      </c>
      <c r="B38" s="70" t="s">
        <v>92</v>
      </c>
      <c r="C38" s="90"/>
      <c r="D38" s="71"/>
      <c r="E38" s="71"/>
      <c r="F38" s="71"/>
      <c r="G38" s="71"/>
      <c r="H38" s="71">
        <f t="shared" si="2"/>
        <v>0</v>
      </c>
      <c r="I38" s="71" t="e">
        <f t="shared" si="3"/>
        <v>#DIV/0!</v>
      </c>
      <c r="J38" s="71"/>
      <c r="K38" s="71">
        <f t="shared" si="4"/>
        <v>0</v>
      </c>
      <c r="L38" s="71" t="e">
        <f t="shared" si="5"/>
        <v>#DIV/0!</v>
      </c>
      <c r="M38" s="71" t="e">
        <f t="shared" si="6"/>
        <v>#DIV/0!</v>
      </c>
      <c r="N38" s="71"/>
      <c r="O38" s="71" t="e">
        <f t="shared" si="14"/>
        <v>#DIV/0!</v>
      </c>
      <c r="P38" s="71"/>
      <c r="Q38" s="71">
        <f t="shared" si="7"/>
        <v>0</v>
      </c>
      <c r="R38" s="71" t="e">
        <f t="shared" si="8"/>
        <v>#DIV/0!</v>
      </c>
      <c r="S38" s="71"/>
      <c r="T38" s="71">
        <f t="shared" si="9"/>
        <v>0</v>
      </c>
      <c r="U38" s="71" t="e">
        <f t="shared" si="10"/>
        <v>#DIV/0!</v>
      </c>
      <c r="V38" s="71">
        <f t="shared" si="11"/>
        <v>0</v>
      </c>
      <c r="W38" s="71"/>
      <c r="X38" s="71">
        <f t="shared" si="12"/>
        <v>0</v>
      </c>
      <c r="Y38" s="71" t="e">
        <f t="shared" si="13"/>
        <v>#DIV/0!</v>
      </c>
    </row>
    <row r="39" spans="1:25" s="22" customFormat="1" ht="28.5" customHeight="1" x14ac:dyDescent="0.25">
      <c r="A39" s="58" t="s">
        <v>191</v>
      </c>
      <c r="B39" s="70" t="s">
        <v>185</v>
      </c>
      <c r="C39" s="90"/>
      <c r="D39" s="71"/>
      <c r="E39" s="71"/>
      <c r="F39" s="71"/>
      <c r="G39" s="71"/>
      <c r="H39" s="71">
        <f t="shared" si="2"/>
        <v>0</v>
      </c>
      <c r="I39" s="71" t="e">
        <f t="shared" si="3"/>
        <v>#DIV/0!</v>
      </c>
      <c r="J39" s="71"/>
      <c r="K39" s="71">
        <f t="shared" si="4"/>
        <v>0</v>
      </c>
      <c r="L39" s="71" t="e">
        <f t="shared" si="5"/>
        <v>#DIV/0!</v>
      </c>
      <c r="M39" s="71" t="e">
        <f t="shared" si="6"/>
        <v>#DIV/0!</v>
      </c>
      <c r="N39" s="71"/>
      <c r="O39" s="71" t="e">
        <f t="shared" si="14"/>
        <v>#DIV/0!</v>
      </c>
      <c r="P39" s="71"/>
      <c r="Q39" s="71">
        <f t="shared" si="7"/>
        <v>0</v>
      </c>
      <c r="R39" s="71" t="e">
        <f t="shared" si="8"/>
        <v>#DIV/0!</v>
      </c>
      <c r="S39" s="71"/>
      <c r="T39" s="71">
        <f t="shared" si="9"/>
        <v>0</v>
      </c>
      <c r="U39" s="71" t="e">
        <f t="shared" si="10"/>
        <v>#DIV/0!</v>
      </c>
      <c r="V39" s="71">
        <f t="shared" si="11"/>
        <v>0</v>
      </c>
      <c r="W39" s="71"/>
      <c r="X39" s="71">
        <f t="shared" si="12"/>
        <v>0</v>
      </c>
      <c r="Y39" s="71" t="e">
        <f t="shared" si="13"/>
        <v>#DIV/0!</v>
      </c>
    </row>
    <row r="40" spans="1:25" s="22" customFormat="1" ht="66" customHeight="1" x14ac:dyDescent="0.25">
      <c r="A40" s="58" t="s">
        <v>259</v>
      </c>
      <c r="B40" s="70" t="s">
        <v>260</v>
      </c>
      <c r="C40" s="90"/>
      <c r="D40" s="71"/>
      <c r="E40" s="71"/>
      <c r="F40" s="71"/>
      <c r="G40" s="71"/>
      <c r="H40" s="71">
        <f t="shared" ref="H40" si="15">G40-C40</f>
        <v>0</v>
      </c>
      <c r="I40" s="71" t="e">
        <f t="shared" ref="I40" si="16">G40/C40*100</f>
        <v>#DIV/0!</v>
      </c>
      <c r="J40" s="71"/>
      <c r="K40" s="71">
        <f t="shared" ref="K40" si="17">J40-D40</f>
        <v>0</v>
      </c>
      <c r="L40" s="71" t="e">
        <f t="shared" ref="L40" si="18">J40/D40*100</f>
        <v>#DIV/0!</v>
      </c>
      <c r="M40" s="71" t="e">
        <f t="shared" ref="M40" si="19">J40/G40*100</f>
        <v>#DIV/0!</v>
      </c>
      <c r="N40" s="71"/>
      <c r="O40" s="71" t="e">
        <f t="shared" ref="O40" si="20">N40/G40*100</f>
        <v>#DIV/0!</v>
      </c>
      <c r="P40" s="71"/>
      <c r="Q40" s="71">
        <f t="shared" ref="Q40" si="21">P40-E40</f>
        <v>0</v>
      </c>
      <c r="R40" s="71" t="e">
        <f t="shared" ref="R40" si="22">P40/E40*100</f>
        <v>#DIV/0!</v>
      </c>
      <c r="S40" s="71"/>
      <c r="T40" s="71">
        <f t="shared" ref="T40" si="23">S40-E40</f>
        <v>0</v>
      </c>
      <c r="U40" s="71" t="e">
        <f t="shared" ref="U40" si="24">S40/E40*100</f>
        <v>#DIV/0!</v>
      </c>
      <c r="V40" s="71">
        <f t="shared" ref="V40" si="25">S40-P40</f>
        <v>0</v>
      </c>
      <c r="W40" s="71"/>
      <c r="X40" s="71">
        <f t="shared" ref="X40" si="26">W40-C40</f>
        <v>0</v>
      </c>
      <c r="Y40" s="71" t="e">
        <f t="shared" ref="Y40" si="27">W40/C40*100</f>
        <v>#DIV/0!</v>
      </c>
    </row>
    <row r="41" spans="1:25" s="22" customFormat="1" ht="24.6" customHeight="1" x14ac:dyDescent="0.25">
      <c r="A41" s="2">
        <v>1124</v>
      </c>
      <c r="B41" s="67" t="s">
        <v>83</v>
      </c>
      <c r="C41" s="88"/>
      <c r="D41" s="68"/>
      <c r="E41" s="68"/>
      <c r="F41" s="68"/>
      <c r="G41" s="68"/>
      <c r="H41" s="68">
        <f t="shared" si="2"/>
        <v>0</v>
      </c>
      <c r="I41" s="68" t="e">
        <f t="shared" si="3"/>
        <v>#DIV/0!</v>
      </c>
      <c r="J41" s="68"/>
      <c r="K41" s="68">
        <f t="shared" si="4"/>
        <v>0</v>
      </c>
      <c r="L41" s="68" t="e">
        <f t="shared" si="5"/>
        <v>#DIV/0!</v>
      </c>
      <c r="M41" s="68" t="e">
        <f t="shared" si="6"/>
        <v>#DIV/0!</v>
      </c>
      <c r="N41" s="68"/>
      <c r="O41" s="68" t="e">
        <f t="shared" si="14"/>
        <v>#DIV/0!</v>
      </c>
      <c r="P41" s="68"/>
      <c r="Q41" s="68">
        <f t="shared" si="7"/>
        <v>0</v>
      </c>
      <c r="R41" s="68" t="e">
        <f t="shared" si="8"/>
        <v>#DIV/0!</v>
      </c>
      <c r="S41" s="68"/>
      <c r="T41" s="68">
        <f t="shared" si="9"/>
        <v>0</v>
      </c>
      <c r="U41" s="68" t="e">
        <f t="shared" si="10"/>
        <v>#DIV/0!</v>
      </c>
      <c r="V41" s="68">
        <f t="shared" si="11"/>
        <v>0</v>
      </c>
      <c r="W41" s="68"/>
      <c r="X41" s="68">
        <f t="shared" si="12"/>
        <v>0</v>
      </c>
      <c r="Y41" s="68" t="e">
        <f t="shared" si="13"/>
        <v>#DIV/0!</v>
      </c>
    </row>
    <row r="42" spans="1:25" s="22" customFormat="1" ht="23.25" customHeight="1" x14ac:dyDescent="0.25">
      <c r="A42" s="34" t="s">
        <v>84</v>
      </c>
      <c r="B42" s="70" t="s">
        <v>34</v>
      </c>
      <c r="C42" s="90"/>
      <c r="D42" s="71"/>
      <c r="E42" s="71"/>
      <c r="F42" s="71"/>
      <c r="G42" s="71"/>
      <c r="H42" s="71">
        <f t="shared" si="2"/>
        <v>0</v>
      </c>
      <c r="I42" s="71" t="e">
        <f t="shared" si="3"/>
        <v>#DIV/0!</v>
      </c>
      <c r="J42" s="71"/>
      <c r="K42" s="71">
        <f t="shared" si="4"/>
        <v>0</v>
      </c>
      <c r="L42" s="71" t="e">
        <f t="shared" si="5"/>
        <v>#DIV/0!</v>
      </c>
      <c r="M42" s="71" t="e">
        <f t="shared" si="6"/>
        <v>#DIV/0!</v>
      </c>
      <c r="N42" s="71"/>
      <c r="O42" s="71" t="e">
        <f t="shared" si="14"/>
        <v>#DIV/0!</v>
      </c>
      <c r="P42" s="71"/>
      <c r="Q42" s="71">
        <f t="shared" si="7"/>
        <v>0</v>
      </c>
      <c r="R42" s="71" t="e">
        <f t="shared" si="8"/>
        <v>#DIV/0!</v>
      </c>
      <c r="S42" s="71"/>
      <c r="T42" s="71">
        <f t="shared" si="9"/>
        <v>0</v>
      </c>
      <c r="U42" s="71" t="e">
        <f t="shared" si="10"/>
        <v>#DIV/0!</v>
      </c>
      <c r="V42" s="71">
        <f t="shared" si="11"/>
        <v>0</v>
      </c>
      <c r="W42" s="71"/>
      <c r="X42" s="71">
        <f t="shared" si="12"/>
        <v>0</v>
      </c>
      <c r="Y42" s="71" t="e">
        <f t="shared" si="13"/>
        <v>#DIV/0!</v>
      </c>
    </row>
    <row r="43" spans="1:25" s="22" customFormat="1" ht="21.75" customHeight="1" x14ac:dyDescent="0.25">
      <c r="A43" s="34" t="s">
        <v>85</v>
      </c>
      <c r="B43" s="70" t="s">
        <v>35</v>
      </c>
      <c r="C43" s="90"/>
      <c r="D43" s="71"/>
      <c r="E43" s="71"/>
      <c r="F43" s="71"/>
      <c r="G43" s="71"/>
      <c r="H43" s="71">
        <f t="shared" si="2"/>
        <v>0</v>
      </c>
      <c r="I43" s="71" t="e">
        <f t="shared" si="3"/>
        <v>#DIV/0!</v>
      </c>
      <c r="J43" s="71"/>
      <c r="K43" s="71">
        <f t="shared" si="4"/>
        <v>0</v>
      </c>
      <c r="L43" s="71" t="e">
        <f t="shared" si="5"/>
        <v>#DIV/0!</v>
      </c>
      <c r="M43" s="71" t="e">
        <f t="shared" si="6"/>
        <v>#DIV/0!</v>
      </c>
      <c r="N43" s="71"/>
      <c r="O43" s="71" t="e">
        <f t="shared" si="14"/>
        <v>#DIV/0!</v>
      </c>
      <c r="P43" s="71"/>
      <c r="Q43" s="71">
        <f t="shared" si="7"/>
        <v>0</v>
      </c>
      <c r="R43" s="71" t="e">
        <f t="shared" si="8"/>
        <v>#DIV/0!</v>
      </c>
      <c r="S43" s="71"/>
      <c r="T43" s="71">
        <f t="shared" si="9"/>
        <v>0</v>
      </c>
      <c r="U43" s="71" t="e">
        <f t="shared" si="10"/>
        <v>#DIV/0!</v>
      </c>
      <c r="V43" s="71">
        <f t="shared" si="11"/>
        <v>0</v>
      </c>
      <c r="W43" s="71"/>
      <c r="X43" s="71">
        <f t="shared" si="12"/>
        <v>0</v>
      </c>
      <c r="Y43" s="71" t="e">
        <f t="shared" si="13"/>
        <v>#DIV/0!</v>
      </c>
    </row>
    <row r="44" spans="1:25" s="22" customFormat="1" ht="22.15" customHeight="1" x14ac:dyDescent="0.25">
      <c r="A44" s="2">
        <v>1125</v>
      </c>
      <c r="B44" s="67" t="s">
        <v>36</v>
      </c>
      <c r="C44" s="88"/>
      <c r="D44" s="68"/>
      <c r="E44" s="68"/>
      <c r="F44" s="68"/>
      <c r="G44" s="68"/>
      <c r="H44" s="68">
        <f t="shared" si="2"/>
        <v>0</v>
      </c>
      <c r="I44" s="68" t="e">
        <f t="shared" si="3"/>
        <v>#DIV/0!</v>
      </c>
      <c r="J44" s="68"/>
      <c r="K44" s="68">
        <f t="shared" si="4"/>
        <v>0</v>
      </c>
      <c r="L44" s="68" t="e">
        <f t="shared" si="5"/>
        <v>#DIV/0!</v>
      </c>
      <c r="M44" s="68" t="e">
        <f t="shared" si="6"/>
        <v>#DIV/0!</v>
      </c>
      <c r="N44" s="68"/>
      <c r="O44" s="68" t="e">
        <f t="shared" si="14"/>
        <v>#DIV/0!</v>
      </c>
      <c r="P44" s="68"/>
      <c r="Q44" s="68">
        <f t="shared" si="7"/>
        <v>0</v>
      </c>
      <c r="R44" s="68" t="e">
        <f t="shared" si="8"/>
        <v>#DIV/0!</v>
      </c>
      <c r="S44" s="68"/>
      <c r="T44" s="68">
        <f t="shared" si="9"/>
        <v>0</v>
      </c>
      <c r="U44" s="68" t="e">
        <f t="shared" si="10"/>
        <v>#DIV/0!</v>
      </c>
      <c r="V44" s="68">
        <f t="shared" si="11"/>
        <v>0</v>
      </c>
      <c r="W44" s="68"/>
      <c r="X44" s="68">
        <f t="shared" si="12"/>
        <v>0</v>
      </c>
      <c r="Y44" s="68" t="e">
        <f t="shared" si="13"/>
        <v>#DIV/0!</v>
      </c>
    </row>
    <row r="45" spans="1:25" s="22" customFormat="1" ht="22.15" customHeight="1" x14ac:dyDescent="0.25">
      <c r="A45" s="2">
        <v>1126</v>
      </c>
      <c r="B45" s="67" t="s">
        <v>14</v>
      </c>
      <c r="C45" s="88"/>
      <c r="D45" s="68"/>
      <c r="E45" s="68"/>
      <c r="F45" s="68"/>
      <c r="G45" s="68"/>
      <c r="H45" s="68">
        <f t="shared" si="2"/>
        <v>0</v>
      </c>
      <c r="I45" s="68" t="e">
        <f t="shared" si="3"/>
        <v>#DIV/0!</v>
      </c>
      <c r="J45" s="68"/>
      <c r="K45" s="68">
        <f t="shared" si="4"/>
        <v>0</v>
      </c>
      <c r="L45" s="68" t="e">
        <f t="shared" si="5"/>
        <v>#DIV/0!</v>
      </c>
      <c r="M45" s="68" t="e">
        <f t="shared" si="6"/>
        <v>#DIV/0!</v>
      </c>
      <c r="N45" s="68"/>
      <c r="O45" s="68" t="e">
        <f t="shared" si="14"/>
        <v>#DIV/0!</v>
      </c>
      <c r="P45" s="68"/>
      <c r="Q45" s="68">
        <f t="shared" si="7"/>
        <v>0</v>
      </c>
      <c r="R45" s="68" t="e">
        <f t="shared" si="8"/>
        <v>#DIV/0!</v>
      </c>
      <c r="S45" s="68"/>
      <c r="T45" s="68">
        <f t="shared" si="9"/>
        <v>0</v>
      </c>
      <c r="U45" s="68" t="e">
        <f t="shared" si="10"/>
        <v>#DIV/0!</v>
      </c>
      <c r="V45" s="68">
        <f t="shared" si="11"/>
        <v>0</v>
      </c>
      <c r="W45" s="68"/>
      <c r="X45" s="68">
        <f t="shared" si="12"/>
        <v>0</v>
      </c>
      <c r="Y45" s="68" t="e">
        <f t="shared" si="13"/>
        <v>#DIV/0!</v>
      </c>
    </row>
    <row r="46" spans="1:25" s="22" customFormat="1" ht="23.45" customHeight="1" x14ac:dyDescent="0.25">
      <c r="A46" s="2">
        <v>1127</v>
      </c>
      <c r="B46" s="67" t="s">
        <v>15</v>
      </c>
      <c r="C46" s="88"/>
      <c r="D46" s="68"/>
      <c r="E46" s="68"/>
      <c r="F46" s="68"/>
      <c r="G46" s="68"/>
      <c r="H46" s="68">
        <f t="shared" si="2"/>
        <v>0</v>
      </c>
      <c r="I46" s="68" t="e">
        <f t="shared" si="3"/>
        <v>#DIV/0!</v>
      </c>
      <c r="J46" s="68"/>
      <c r="K46" s="68">
        <f t="shared" si="4"/>
        <v>0</v>
      </c>
      <c r="L46" s="68" t="e">
        <f t="shared" si="5"/>
        <v>#DIV/0!</v>
      </c>
      <c r="M46" s="68" t="e">
        <f t="shared" si="6"/>
        <v>#DIV/0!</v>
      </c>
      <c r="N46" s="68"/>
      <c r="O46" s="68" t="e">
        <f t="shared" si="14"/>
        <v>#DIV/0!</v>
      </c>
      <c r="P46" s="68"/>
      <c r="Q46" s="68">
        <f t="shared" si="7"/>
        <v>0</v>
      </c>
      <c r="R46" s="68" t="e">
        <f t="shared" si="8"/>
        <v>#DIV/0!</v>
      </c>
      <c r="S46" s="68"/>
      <c r="T46" s="68">
        <f t="shared" si="9"/>
        <v>0</v>
      </c>
      <c r="U46" s="68" t="e">
        <f t="shared" si="10"/>
        <v>#DIV/0!</v>
      </c>
      <c r="V46" s="68">
        <f t="shared" si="11"/>
        <v>0</v>
      </c>
      <c r="W46" s="68"/>
      <c r="X46" s="68">
        <f t="shared" si="12"/>
        <v>0</v>
      </c>
      <c r="Y46" s="68" t="e">
        <f t="shared" si="13"/>
        <v>#DIV/0!</v>
      </c>
    </row>
    <row r="47" spans="1:25" s="18" customFormat="1" ht="28.15" customHeight="1" x14ac:dyDescent="0.25">
      <c r="A47" s="53">
        <v>1200</v>
      </c>
      <c r="B47" s="54" t="s">
        <v>93</v>
      </c>
      <c r="C47" s="91">
        <f>C48+C56+C57+C58+C60+C61+C59</f>
        <v>0</v>
      </c>
      <c r="D47" s="91">
        <f t="shared" ref="D47:G47" si="28">D48+D56+D57+D58+D60+D61+D59</f>
        <v>0</v>
      </c>
      <c r="E47" s="91">
        <f t="shared" si="28"/>
        <v>0</v>
      </c>
      <c r="F47" s="91">
        <f t="shared" si="28"/>
        <v>0</v>
      </c>
      <c r="G47" s="91">
        <f t="shared" si="28"/>
        <v>0</v>
      </c>
      <c r="H47" s="121">
        <f>G47-C47</f>
        <v>0</v>
      </c>
      <c r="I47" s="121" t="e">
        <f t="shared" si="3"/>
        <v>#DIV/0!</v>
      </c>
      <c r="J47" s="91">
        <f>J48+J56+J57+J58+J60+J61+J59</f>
        <v>0</v>
      </c>
      <c r="K47" s="121">
        <f t="shared" si="4"/>
        <v>0</v>
      </c>
      <c r="L47" s="121" t="e">
        <f t="shared" si="5"/>
        <v>#DIV/0!</v>
      </c>
      <c r="M47" s="121" t="e">
        <f t="shared" si="6"/>
        <v>#DIV/0!</v>
      </c>
      <c r="N47" s="121" t="s">
        <v>5</v>
      </c>
      <c r="O47" s="121" t="s">
        <v>5</v>
      </c>
      <c r="P47" s="91">
        <f>P48+P56+P57+P58+P60+P61+P59</f>
        <v>0</v>
      </c>
      <c r="Q47" s="121">
        <f t="shared" si="7"/>
        <v>0</v>
      </c>
      <c r="R47" s="121" t="e">
        <f t="shared" si="8"/>
        <v>#DIV/0!</v>
      </c>
      <c r="S47" s="91">
        <f>S48+S56+S57+S58+S60+S61+S59</f>
        <v>0</v>
      </c>
      <c r="T47" s="121">
        <f t="shared" si="9"/>
        <v>0</v>
      </c>
      <c r="U47" s="121" t="e">
        <f t="shared" si="10"/>
        <v>#DIV/0!</v>
      </c>
      <c r="V47" s="121">
        <f t="shared" si="11"/>
        <v>0</v>
      </c>
      <c r="W47" s="91">
        <f>W48+W56+W57+W58+W60+W61+W59</f>
        <v>0</v>
      </c>
      <c r="X47" s="121">
        <f>W47-C47</f>
        <v>0</v>
      </c>
      <c r="Y47" s="121" t="e">
        <f t="shared" si="13"/>
        <v>#DIV/0!</v>
      </c>
    </row>
    <row r="48" spans="1:25" s="18" customFormat="1" ht="47.45" customHeight="1" x14ac:dyDescent="0.25">
      <c r="A48" s="56">
        <v>1210</v>
      </c>
      <c r="B48" s="57" t="s">
        <v>94</v>
      </c>
      <c r="C48" s="92">
        <f>C49+C50+C52+C53+C54+C55+C51</f>
        <v>0</v>
      </c>
      <c r="D48" s="92">
        <f t="shared" ref="D48:G48" si="29">D49+D50+D52+D53+D54+D55+D51</f>
        <v>0</v>
      </c>
      <c r="E48" s="92">
        <f t="shared" si="29"/>
        <v>0</v>
      </c>
      <c r="F48" s="92">
        <f t="shared" si="29"/>
        <v>0</v>
      </c>
      <c r="G48" s="92">
        <f t="shared" si="29"/>
        <v>0</v>
      </c>
      <c r="H48" s="121">
        <f>G48-C48</f>
        <v>0</v>
      </c>
      <c r="I48" s="121" t="e">
        <f t="shared" si="3"/>
        <v>#DIV/0!</v>
      </c>
      <c r="J48" s="92">
        <f>J49+J50+J52+J53+J54+J55+J51</f>
        <v>0</v>
      </c>
      <c r="K48" s="121">
        <f>J48-D48</f>
        <v>0</v>
      </c>
      <c r="L48" s="121" t="e">
        <f t="shared" ref="L48" si="30">J48/D48*100</f>
        <v>#DIV/0!</v>
      </c>
      <c r="M48" s="121" t="e">
        <f t="shared" ref="M48" si="31">J48/G48*100</f>
        <v>#DIV/0!</v>
      </c>
      <c r="N48" s="121" t="s">
        <v>5</v>
      </c>
      <c r="O48" s="121" t="s">
        <v>5</v>
      </c>
      <c r="P48" s="92">
        <f>P49+P50+P52+P53+P54+P55+P51</f>
        <v>0</v>
      </c>
      <c r="Q48" s="121">
        <f t="shared" si="7"/>
        <v>0</v>
      </c>
      <c r="R48" s="121" t="e">
        <f t="shared" si="8"/>
        <v>#DIV/0!</v>
      </c>
      <c r="S48" s="92">
        <f>S49+S50+S52+S53+S54+S55+S51</f>
        <v>0</v>
      </c>
      <c r="T48" s="121">
        <f t="shared" si="9"/>
        <v>0</v>
      </c>
      <c r="U48" s="121" t="e">
        <f t="shared" si="10"/>
        <v>#DIV/0!</v>
      </c>
      <c r="V48" s="121">
        <f t="shared" si="11"/>
        <v>0</v>
      </c>
      <c r="W48" s="92">
        <f>W49+W50+W52+W53+W54+W55+W51</f>
        <v>0</v>
      </c>
      <c r="X48" s="121">
        <f t="shared" si="12"/>
        <v>0</v>
      </c>
      <c r="Y48" s="121" t="e">
        <f t="shared" si="13"/>
        <v>#DIV/0!</v>
      </c>
    </row>
    <row r="49" spans="1:25" s="22" customFormat="1" ht="23.45" customHeight="1" x14ac:dyDescent="0.25">
      <c r="A49" s="2">
        <v>1211</v>
      </c>
      <c r="B49" s="11" t="s">
        <v>95</v>
      </c>
      <c r="C49" s="72"/>
      <c r="D49" s="68"/>
      <c r="E49" s="68"/>
      <c r="F49" s="68"/>
      <c r="G49" s="68"/>
      <c r="H49" s="68">
        <f t="shared" si="2"/>
        <v>0</v>
      </c>
      <c r="I49" s="68" t="e">
        <f t="shared" si="3"/>
        <v>#DIV/0!</v>
      </c>
      <c r="J49" s="68"/>
      <c r="K49" s="68">
        <f>J49-D49</f>
        <v>0</v>
      </c>
      <c r="L49" s="68" t="e">
        <f t="shared" si="5"/>
        <v>#DIV/0!</v>
      </c>
      <c r="M49" s="68" t="e">
        <f t="shared" si="6"/>
        <v>#DIV/0!</v>
      </c>
      <c r="N49" s="68" t="s">
        <v>5</v>
      </c>
      <c r="O49" s="68" t="s">
        <v>5</v>
      </c>
      <c r="P49" s="68"/>
      <c r="Q49" s="68">
        <f t="shared" si="7"/>
        <v>0</v>
      </c>
      <c r="R49" s="68" t="e">
        <f t="shared" si="8"/>
        <v>#DIV/0!</v>
      </c>
      <c r="S49" s="68"/>
      <c r="T49" s="68">
        <f t="shared" si="9"/>
        <v>0</v>
      </c>
      <c r="U49" s="68" t="e">
        <f t="shared" si="10"/>
        <v>#DIV/0!</v>
      </c>
      <c r="V49" s="68">
        <f t="shared" si="11"/>
        <v>0</v>
      </c>
      <c r="W49" s="68"/>
      <c r="X49" s="68">
        <f t="shared" si="12"/>
        <v>0</v>
      </c>
      <c r="Y49" s="68" t="e">
        <f t="shared" si="13"/>
        <v>#DIV/0!</v>
      </c>
    </row>
    <row r="50" spans="1:25" s="22" customFormat="1" ht="22.15" customHeight="1" x14ac:dyDescent="0.25">
      <c r="A50" s="2" t="s">
        <v>268</v>
      </c>
      <c r="B50" s="11" t="s">
        <v>16</v>
      </c>
      <c r="C50" s="72"/>
      <c r="D50" s="68"/>
      <c r="E50" s="68"/>
      <c r="F50" s="68"/>
      <c r="G50" s="68"/>
      <c r="H50" s="68">
        <f t="shared" si="2"/>
        <v>0</v>
      </c>
      <c r="I50" s="68" t="e">
        <f t="shared" si="3"/>
        <v>#DIV/0!</v>
      </c>
      <c r="J50" s="68"/>
      <c r="K50" s="68">
        <f t="shared" si="4"/>
        <v>0</v>
      </c>
      <c r="L50" s="68" t="e">
        <f t="shared" si="5"/>
        <v>#DIV/0!</v>
      </c>
      <c r="M50" s="68" t="e">
        <f t="shared" si="6"/>
        <v>#DIV/0!</v>
      </c>
      <c r="N50" s="68" t="s">
        <v>5</v>
      </c>
      <c r="O50" s="68" t="s">
        <v>5</v>
      </c>
      <c r="P50" s="68"/>
      <c r="Q50" s="68">
        <f t="shared" si="7"/>
        <v>0</v>
      </c>
      <c r="R50" s="68" t="e">
        <f t="shared" si="8"/>
        <v>#DIV/0!</v>
      </c>
      <c r="S50" s="68"/>
      <c r="T50" s="68">
        <f t="shared" si="9"/>
        <v>0</v>
      </c>
      <c r="U50" s="68" t="e">
        <f t="shared" si="10"/>
        <v>#DIV/0!</v>
      </c>
      <c r="V50" s="68">
        <f t="shared" si="11"/>
        <v>0</v>
      </c>
      <c r="W50" s="68"/>
      <c r="X50" s="68">
        <f t="shared" si="12"/>
        <v>0</v>
      </c>
      <c r="Y50" s="68" t="e">
        <f t="shared" si="13"/>
        <v>#DIV/0!</v>
      </c>
    </row>
    <row r="51" spans="1:25" s="22" customFormat="1" ht="22.15" customHeight="1" x14ac:dyDescent="0.25">
      <c r="A51" s="2" t="s">
        <v>269</v>
      </c>
      <c r="B51" s="11" t="s">
        <v>270</v>
      </c>
      <c r="C51" s="72"/>
      <c r="D51" s="68"/>
      <c r="E51" s="68"/>
      <c r="F51" s="68"/>
      <c r="G51" s="68"/>
      <c r="H51" s="68">
        <f>G51-C51</f>
        <v>0</v>
      </c>
      <c r="I51" s="68" t="e">
        <f t="shared" ref="I51" si="32">G51/C51*100</f>
        <v>#DIV/0!</v>
      </c>
      <c r="J51" s="68"/>
      <c r="K51" s="68">
        <f t="shared" ref="K51" si="33">J51-D51</f>
        <v>0</v>
      </c>
      <c r="L51" s="68" t="e">
        <f t="shared" ref="L51" si="34">J51/D51*100</f>
        <v>#DIV/0!</v>
      </c>
      <c r="M51" s="68" t="e">
        <f t="shared" ref="M51" si="35">J51/G51*100</f>
        <v>#DIV/0!</v>
      </c>
      <c r="N51" s="68" t="s">
        <v>5</v>
      </c>
      <c r="O51" s="68" t="s">
        <v>5</v>
      </c>
      <c r="P51" s="68"/>
      <c r="Q51" s="68">
        <f t="shared" ref="Q51" si="36">P51-E51</f>
        <v>0</v>
      </c>
      <c r="R51" s="68" t="e">
        <f t="shared" ref="R51" si="37">P51/E51*100</f>
        <v>#DIV/0!</v>
      </c>
      <c r="S51" s="68"/>
      <c r="T51" s="68">
        <f t="shared" ref="T51" si="38">S51-E51</f>
        <v>0</v>
      </c>
      <c r="U51" s="68" t="e">
        <f t="shared" ref="U51" si="39">S51/E51*100</f>
        <v>#DIV/0!</v>
      </c>
      <c r="V51" s="68">
        <f t="shared" ref="V51" si="40">S51-P51</f>
        <v>0</v>
      </c>
      <c r="W51" s="68"/>
      <c r="X51" s="68">
        <f t="shared" ref="X51" si="41">W51-C51</f>
        <v>0</v>
      </c>
      <c r="Y51" s="68" t="e">
        <f t="shared" ref="Y51" si="42">W51/C51*100</f>
        <v>#DIV/0!</v>
      </c>
    </row>
    <row r="52" spans="1:25" s="22" customFormat="1" ht="21" customHeight="1" x14ac:dyDescent="0.25">
      <c r="A52" s="2">
        <v>1213</v>
      </c>
      <c r="B52" s="11" t="s">
        <v>271</v>
      </c>
      <c r="C52" s="72"/>
      <c r="D52" s="68"/>
      <c r="E52" s="68"/>
      <c r="F52" s="68"/>
      <c r="G52" s="68"/>
      <c r="H52" s="68">
        <f t="shared" si="2"/>
        <v>0</v>
      </c>
      <c r="I52" s="68" t="e">
        <f t="shared" si="3"/>
        <v>#DIV/0!</v>
      </c>
      <c r="J52" s="68"/>
      <c r="K52" s="68">
        <f t="shared" si="4"/>
        <v>0</v>
      </c>
      <c r="L52" s="68" t="e">
        <f t="shared" si="5"/>
        <v>#DIV/0!</v>
      </c>
      <c r="M52" s="68" t="e">
        <f t="shared" si="6"/>
        <v>#DIV/0!</v>
      </c>
      <c r="N52" s="68" t="s">
        <v>5</v>
      </c>
      <c r="O52" s="68" t="s">
        <v>5</v>
      </c>
      <c r="P52" s="68"/>
      <c r="Q52" s="68">
        <f t="shared" si="7"/>
        <v>0</v>
      </c>
      <c r="R52" s="68" t="e">
        <f t="shared" si="8"/>
        <v>#DIV/0!</v>
      </c>
      <c r="S52" s="68"/>
      <c r="T52" s="68">
        <f t="shared" si="9"/>
        <v>0</v>
      </c>
      <c r="U52" s="68" t="e">
        <f t="shared" si="10"/>
        <v>#DIV/0!</v>
      </c>
      <c r="V52" s="68">
        <f t="shared" si="11"/>
        <v>0</v>
      </c>
      <c r="W52" s="68"/>
      <c r="X52" s="68">
        <f t="shared" si="12"/>
        <v>0</v>
      </c>
      <c r="Y52" s="68" t="e">
        <f t="shared" si="13"/>
        <v>#DIV/0!</v>
      </c>
    </row>
    <row r="53" spans="1:25" s="22" customFormat="1" ht="23.45" customHeight="1" x14ac:dyDescent="0.25">
      <c r="A53" s="2">
        <v>1214</v>
      </c>
      <c r="B53" s="11" t="s">
        <v>17</v>
      </c>
      <c r="C53" s="72"/>
      <c r="D53" s="68"/>
      <c r="E53" s="68"/>
      <c r="F53" s="68"/>
      <c r="G53" s="68"/>
      <c r="H53" s="68">
        <f t="shared" si="2"/>
        <v>0</v>
      </c>
      <c r="I53" s="68" t="e">
        <f t="shared" si="3"/>
        <v>#DIV/0!</v>
      </c>
      <c r="J53" s="68"/>
      <c r="K53" s="68">
        <f t="shared" si="4"/>
        <v>0</v>
      </c>
      <c r="L53" s="68" t="e">
        <f t="shared" si="5"/>
        <v>#DIV/0!</v>
      </c>
      <c r="M53" s="68" t="e">
        <f t="shared" si="6"/>
        <v>#DIV/0!</v>
      </c>
      <c r="N53" s="68" t="s">
        <v>5</v>
      </c>
      <c r="O53" s="68" t="s">
        <v>5</v>
      </c>
      <c r="P53" s="68"/>
      <c r="Q53" s="68">
        <f t="shared" si="7"/>
        <v>0</v>
      </c>
      <c r="R53" s="68" t="e">
        <f t="shared" si="8"/>
        <v>#DIV/0!</v>
      </c>
      <c r="S53" s="68"/>
      <c r="T53" s="68">
        <f t="shared" si="9"/>
        <v>0</v>
      </c>
      <c r="U53" s="68" t="e">
        <f t="shared" si="10"/>
        <v>#DIV/0!</v>
      </c>
      <c r="V53" s="68">
        <f t="shared" si="11"/>
        <v>0</v>
      </c>
      <c r="W53" s="68"/>
      <c r="X53" s="68">
        <f t="shared" si="12"/>
        <v>0</v>
      </c>
      <c r="Y53" s="68" t="e">
        <f t="shared" si="13"/>
        <v>#DIV/0!</v>
      </c>
    </row>
    <row r="54" spans="1:25" s="22" customFormat="1" ht="23.25" customHeight="1" x14ac:dyDescent="0.25">
      <c r="A54" s="2">
        <v>1215</v>
      </c>
      <c r="B54" s="170" t="s">
        <v>96</v>
      </c>
      <c r="C54" s="74"/>
      <c r="D54" s="68"/>
      <c r="E54" s="68"/>
      <c r="F54" s="68"/>
      <c r="G54" s="68"/>
      <c r="H54" s="68">
        <f t="shared" si="2"/>
        <v>0</v>
      </c>
      <c r="I54" s="68" t="e">
        <f t="shared" si="3"/>
        <v>#DIV/0!</v>
      </c>
      <c r="J54" s="68"/>
      <c r="K54" s="68">
        <f t="shared" si="4"/>
        <v>0</v>
      </c>
      <c r="L54" s="68" t="e">
        <f t="shared" si="5"/>
        <v>#DIV/0!</v>
      </c>
      <c r="M54" s="68" t="e">
        <f t="shared" si="6"/>
        <v>#DIV/0!</v>
      </c>
      <c r="N54" s="68" t="s">
        <v>5</v>
      </c>
      <c r="O54" s="68" t="s">
        <v>5</v>
      </c>
      <c r="P54" s="68"/>
      <c r="Q54" s="68">
        <f t="shared" si="7"/>
        <v>0</v>
      </c>
      <c r="R54" s="68" t="e">
        <f t="shared" si="8"/>
        <v>#DIV/0!</v>
      </c>
      <c r="S54" s="68"/>
      <c r="T54" s="68">
        <f t="shared" si="9"/>
        <v>0</v>
      </c>
      <c r="U54" s="68" t="e">
        <f t="shared" si="10"/>
        <v>#DIV/0!</v>
      </c>
      <c r="V54" s="68">
        <f t="shared" si="11"/>
        <v>0</v>
      </c>
      <c r="W54" s="68"/>
      <c r="X54" s="68">
        <f t="shared" si="12"/>
        <v>0</v>
      </c>
      <c r="Y54" s="68" t="e">
        <f t="shared" si="13"/>
        <v>#DIV/0!</v>
      </c>
    </row>
    <row r="55" spans="1:25" s="22" customFormat="1" ht="25.15" customHeight="1" x14ac:dyDescent="0.25">
      <c r="A55" s="160">
        <v>1216</v>
      </c>
      <c r="B55" s="161" t="s">
        <v>97</v>
      </c>
      <c r="C55" s="68"/>
      <c r="D55" s="68"/>
      <c r="E55" s="68"/>
      <c r="F55" s="68"/>
      <c r="G55" s="68"/>
      <c r="H55" s="68">
        <f t="shared" si="2"/>
        <v>0</v>
      </c>
      <c r="I55" s="68" t="e">
        <f t="shared" si="3"/>
        <v>#DIV/0!</v>
      </c>
      <c r="J55" s="68"/>
      <c r="K55" s="68">
        <f t="shared" si="4"/>
        <v>0</v>
      </c>
      <c r="L55" s="68" t="e">
        <f t="shared" si="5"/>
        <v>#DIV/0!</v>
      </c>
      <c r="M55" s="68" t="e">
        <f t="shared" si="6"/>
        <v>#DIV/0!</v>
      </c>
      <c r="N55" s="68" t="s">
        <v>5</v>
      </c>
      <c r="O55" s="68" t="s">
        <v>5</v>
      </c>
      <c r="P55" s="68"/>
      <c r="Q55" s="68">
        <f t="shared" si="7"/>
        <v>0</v>
      </c>
      <c r="R55" s="68" t="e">
        <f t="shared" si="8"/>
        <v>#DIV/0!</v>
      </c>
      <c r="S55" s="68"/>
      <c r="T55" s="68">
        <f t="shared" si="9"/>
        <v>0</v>
      </c>
      <c r="U55" s="68" t="e">
        <f t="shared" si="10"/>
        <v>#DIV/0!</v>
      </c>
      <c r="V55" s="68">
        <f t="shared" si="11"/>
        <v>0</v>
      </c>
      <c r="W55" s="68"/>
      <c r="X55" s="68">
        <f t="shared" si="12"/>
        <v>0</v>
      </c>
      <c r="Y55" s="68" t="e">
        <f t="shared" si="13"/>
        <v>#DIV/0!</v>
      </c>
    </row>
    <row r="56" spans="1:25" s="22" customFormat="1" ht="23.45" customHeight="1" x14ac:dyDescent="0.25">
      <c r="A56" s="160">
        <v>1217</v>
      </c>
      <c r="B56" s="161" t="s">
        <v>98</v>
      </c>
      <c r="C56" s="68"/>
      <c r="D56" s="68"/>
      <c r="E56" s="68"/>
      <c r="F56" s="68"/>
      <c r="G56" s="68"/>
      <c r="H56" s="68">
        <f t="shared" si="2"/>
        <v>0</v>
      </c>
      <c r="I56" s="68" t="e">
        <f t="shared" si="3"/>
        <v>#DIV/0!</v>
      </c>
      <c r="J56" s="68"/>
      <c r="K56" s="68">
        <f t="shared" si="4"/>
        <v>0</v>
      </c>
      <c r="L56" s="68" t="e">
        <f t="shared" si="5"/>
        <v>#DIV/0!</v>
      </c>
      <c r="M56" s="68" t="e">
        <f t="shared" si="6"/>
        <v>#DIV/0!</v>
      </c>
      <c r="N56" s="68" t="s">
        <v>5</v>
      </c>
      <c r="O56" s="68" t="s">
        <v>5</v>
      </c>
      <c r="P56" s="68"/>
      <c r="Q56" s="68">
        <f t="shared" si="7"/>
        <v>0</v>
      </c>
      <c r="R56" s="68" t="e">
        <f t="shared" si="8"/>
        <v>#DIV/0!</v>
      </c>
      <c r="S56" s="68"/>
      <c r="T56" s="68">
        <f t="shared" si="9"/>
        <v>0</v>
      </c>
      <c r="U56" s="68" t="e">
        <f t="shared" si="10"/>
        <v>#DIV/0!</v>
      </c>
      <c r="V56" s="68">
        <f t="shared" si="11"/>
        <v>0</v>
      </c>
      <c r="W56" s="68"/>
      <c r="X56" s="68">
        <f t="shared" si="12"/>
        <v>0</v>
      </c>
      <c r="Y56" s="68" t="e">
        <f t="shared" si="13"/>
        <v>#DIV/0!</v>
      </c>
    </row>
    <row r="57" spans="1:25" s="22" customFormat="1" ht="25.5" customHeight="1" x14ac:dyDescent="0.25">
      <c r="A57" s="160">
        <v>1218</v>
      </c>
      <c r="B57" s="161" t="s">
        <v>38</v>
      </c>
      <c r="C57" s="68"/>
      <c r="D57" s="68"/>
      <c r="E57" s="68"/>
      <c r="F57" s="68"/>
      <c r="G57" s="68"/>
      <c r="H57" s="68">
        <f t="shared" si="2"/>
        <v>0</v>
      </c>
      <c r="I57" s="68" t="e">
        <f t="shared" si="3"/>
        <v>#DIV/0!</v>
      </c>
      <c r="J57" s="68"/>
      <c r="K57" s="68">
        <f t="shared" si="4"/>
        <v>0</v>
      </c>
      <c r="L57" s="68" t="e">
        <f t="shared" si="5"/>
        <v>#DIV/0!</v>
      </c>
      <c r="M57" s="68" t="e">
        <f t="shared" si="6"/>
        <v>#DIV/0!</v>
      </c>
      <c r="N57" s="68" t="s">
        <v>5</v>
      </c>
      <c r="O57" s="68" t="s">
        <v>5</v>
      </c>
      <c r="P57" s="68"/>
      <c r="Q57" s="68">
        <f t="shared" si="7"/>
        <v>0</v>
      </c>
      <c r="R57" s="68" t="e">
        <f t="shared" si="8"/>
        <v>#DIV/0!</v>
      </c>
      <c r="S57" s="68"/>
      <c r="T57" s="68">
        <f t="shared" si="9"/>
        <v>0</v>
      </c>
      <c r="U57" s="68" t="e">
        <f t="shared" si="10"/>
        <v>#DIV/0!</v>
      </c>
      <c r="V57" s="68">
        <f t="shared" si="11"/>
        <v>0</v>
      </c>
      <c r="W57" s="68"/>
      <c r="X57" s="68">
        <f t="shared" si="12"/>
        <v>0</v>
      </c>
      <c r="Y57" s="68" t="e">
        <f t="shared" si="13"/>
        <v>#DIV/0!</v>
      </c>
    </row>
    <row r="58" spans="1:25" s="22" customFormat="1" ht="63" customHeight="1" x14ac:dyDescent="0.25">
      <c r="A58" s="160">
        <v>1219</v>
      </c>
      <c r="B58" s="161" t="s">
        <v>294</v>
      </c>
      <c r="C58" s="68"/>
      <c r="D58" s="68"/>
      <c r="E58" s="68"/>
      <c r="F58" s="68"/>
      <c r="G58" s="68"/>
      <c r="H58" s="68">
        <f t="shared" si="2"/>
        <v>0</v>
      </c>
      <c r="I58" s="68" t="e">
        <f t="shared" si="3"/>
        <v>#DIV/0!</v>
      </c>
      <c r="J58" s="68"/>
      <c r="K58" s="68">
        <f t="shared" si="4"/>
        <v>0</v>
      </c>
      <c r="L58" s="68" t="e">
        <f t="shared" si="5"/>
        <v>#DIV/0!</v>
      </c>
      <c r="M58" s="68" t="e">
        <f t="shared" si="6"/>
        <v>#DIV/0!</v>
      </c>
      <c r="N58" s="68" t="s">
        <v>5</v>
      </c>
      <c r="O58" s="68" t="s">
        <v>5</v>
      </c>
      <c r="P58" s="68"/>
      <c r="Q58" s="68">
        <f t="shared" si="7"/>
        <v>0</v>
      </c>
      <c r="R58" s="68" t="e">
        <f t="shared" si="8"/>
        <v>#DIV/0!</v>
      </c>
      <c r="S58" s="68"/>
      <c r="T58" s="68">
        <f t="shared" si="9"/>
        <v>0</v>
      </c>
      <c r="U58" s="68" t="e">
        <f t="shared" si="10"/>
        <v>#DIV/0!</v>
      </c>
      <c r="V58" s="68">
        <f t="shared" si="11"/>
        <v>0</v>
      </c>
      <c r="W58" s="68"/>
      <c r="X58" s="68">
        <f t="shared" si="12"/>
        <v>0</v>
      </c>
      <c r="Y58" s="68" t="e">
        <f t="shared" si="13"/>
        <v>#DIV/0!</v>
      </c>
    </row>
    <row r="59" spans="1:25" s="22" customFormat="1" ht="80.25" customHeight="1" x14ac:dyDescent="0.25">
      <c r="A59" s="160">
        <v>1220</v>
      </c>
      <c r="B59" s="161" t="s">
        <v>293</v>
      </c>
      <c r="C59" s="68"/>
      <c r="D59" s="68"/>
      <c r="E59" s="68"/>
      <c r="F59" s="68"/>
      <c r="G59" s="68"/>
      <c r="H59" s="68">
        <f>G59-C59</f>
        <v>0</v>
      </c>
      <c r="I59" s="68" t="e">
        <f>G59/C59*100</f>
        <v>#DIV/0!</v>
      </c>
      <c r="J59" s="68"/>
      <c r="K59" s="68">
        <f>J59-D59</f>
        <v>0</v>
      </c>
      <c r="L59" s="68" t="e">
        <f>J59/D59*100</f>
        <v>#DIV/0!</v>
      </c>
      <c r="M59" s="68" t="e">
        <f>J59/G59*100</f>
        <v>#DIV/0!</v>
      </c>
      <c r="N59" s="68" t="s">
        <v>5</v>
      </c>
      <c r="O59" s="68" t="s">
        <v>5</v>
      </c>
      <c r="P59" s="68"/>
      <c r="Q59" s="68">
        <f t="shared" ref="Q59" si="43">P59-E59</f>
        <v>0</v>
      </c>
      <c r="R59" s="68" t="e">
        <f>P59/E59*100</f>
        <v>#DIV/0!</v>
      </c>
      <c r="S59" s="68"/>
      <c r="T59" s="68">
        <f t="shared" ref="T59" si="44">S59-E59</f>
        <v>0</v>
      </c>
      <c r="U59" s="68" t="e">
        <f t="shared" ref="U59" si="45">S59/E59*100</f>
        <v>#DIV/0!</v>
      </c>
      <c r="V59" s="68">
        <f t="shared" ref="V59" si="46">S59-P59</f>
        <v>0</v>
      </c>
      <c r="W59" s="68"/>
      <c r="X59" s="68">
        <f t="shared" ref="X59" si="47">W59-C59</f>
        <v>0</v>
      </c>
      <c r="Y59" s="68" t="e">
        <f t="shared" ref="Y59" si="48">W59/C59*100</f>
        <v>#DIV/0!</v>
      </c>
    </row>
    <row r="60" spans="1:25" s="22" customFormat="1" ht="44.45" customHeight="1" x14ac:dyDescent="0.25">
      <c r="A60" s="160">
        <v>1221</v>
      </c>
      <c r="B60" s="161" t="s">
        <v>264</v>
      </c>
      <c r="C60" s="68"/>
      <c r="D60" s="68"/>
      <c r="E60" s="68"/>
      <c r="F60" s="68"/>
      <c r="G60" s="68"/>
      <c r="H60" s="68">
        <f t="shared" si="2"/>
        <v>0</v>
      </c>
      <c r="I60" s="68" t="e">
        <f t="shared" si="3"/>
        <v>#DIV/0!</v>
      </c>
      <c r="J60" s="68"/>
      <c r="K60" s="68">
        <f t="shared" si="4"/>
        <v>0</v>
      </c>
      <c r="L60" s="68" t="e">
        <f t="shared" si="5"/>
        <v>#DIV/0!</v>
      </c>
      <c r="M60" s="68" t="e">
        <f t="shared" si="6"/>
        <v>#DIV/0!</v>
      </c>
      <c r="N60" s="68" t="s">
        <v>5</v>
      </c>
      <c r="O60" s="68" t="s">
        <v>5</v>
      </c>
      <c r="P60" s="68"/>
      <c r="Q60" s="68">
        <f t="shared" si="7"/>
        <v>0</v>
      </c>
      <c r="R60" s="68" t="e">
        <f t="shared" si="8"/>
        <v>#DIV/0!</v>
      </c>
      <c r="S60" s="68"/>
      <c r="T60" s="68">
        <f t="shared" si="9"/>
        <v>0</v>
      </c>
      <c r="U60" s="68" t="e">
        <f t="shared" si="10"/>
        <v>#DIV/0!</v>
      </c>
      <c r="V60" s="68">
        <f t="shared" si="11"/>
        <v>0</v>
      </c>
      <c r="W60" s="68"/>
      <c r="X60" s="68">
        <f t="shared" si="12"/>
        <v>0</v>
      </c>
      <c r="Y60" s="68" t="e">
        <f t="shared" si="13"/>
        <v>#DIV/0!</v>
      </c>
    </row>
    <row r="61" spans="1:25" s="22" customFormat="1" ht="44.45" customHeight="1" x14ac:dyDescent="0.25">
      <c r="A61" s="160">
        <v>1222</v>
      </c>
      <c r="B61" s="161" t="s">
        <v>263</v>
      </c>
      <c r="C61" s="68"/>
      <c r="D61" s="68"/>
      <c r="E61" s="68"/>
      <c r="F61" s="68"/>
      <c r="G61" s="68"/>
      <c r="H61" s="68">
        <f t="shared" ref="H61" si="49">G61-C61</f>
        <v>0</v>
      </c>
      <c r="I61" s="68" t="e">
        <f t="shared" ref="I61" si="50">G61/C61*100</f>
        <v>#DIV/0!</v>
      </c>
      <c r="J61" s="68"/>
      <c r="K61" s="68">
        <f t="shared" ref="K61" si="51">J61-D61</f>
        <v>0</v>
      </c>
      <c r="L61" s="68" t="e">
        <f t="shared" ref="L61" si="52">J61/D61*100</f>
        <v>#DIV/0!</v>
      </c>
      <c r="M61" s="68" t="e">
        <f t="shared" ref="M61" si="53">J61/G61*100</f>
        <v>#DIV/0!</v>
      </c>
      <c r="N61" s="68" t="s">
        <v>5</v>
      </c>
      <c r="O61" s="68" t="s">
        <v>5</v>
      </c>
      <c r="P61" s="68"/>
      <c r="Q61" s="68">
        <f t="shared" ref="Q61" si="54">P61-E61</f>
        <v>0</v>
      </c>
      <c r="R61" s="68" t="e">
        <f t="shared" ref="R61" si="55">P61/E61*100</f>
        <v>#DIV/0!</v>
      </c>
      <c r="S61" s="68"/>
      <c r="T61" s="68">
        <f t="shared" ref="T61" si="56">S61-E61</f>
        <v>0</v>
      </c>
      <c r="U61" s="68" t="e">
        <f t="shared" ref="U61" si="57">S61/E61*100</f>
        <v>#DIV/0!</v>
      </c>
      <c r="V61" s="68">
        <f t="shared" ref="V61" si="58">S61-P61</f>
        <v>0</v>
      </c>
      <c r="W61" s="68"/>
      <c r="X61" s="68">
        <f t="shared" ref="X61" si="59">W61-C61</f>
        <v>0</v>
      </c>
      <c r="Y61" s="68" t="e">
        <f t="shared" ref="Y61" si="60">W61/C61*100</f>
        <v>#DIV/0!</v>
      </c>
    </row>
    <row r="62" spans="1:25" s="18" customFormat="1" ht="24.75" customHeight="1" x14ac:dyDescent="0.25">
      <c r="A62" s="28">
        <v>2000</v>
      </c>
      <c r="B62" s="8" t="s">
        <v>18</v>
      </c>
      <c r="C62" s="93"/>
      <c r="D62" s="52"/>
      <c r="E62" s="52"/>
      <c r="F62" s="52"/>
      <c r="G62" s="52"/>
      <c r="H62" s="52">
        <f t="shared" si="2"/>
        <v>0</v>
      </c>
      <c r="I62" s="52" t="e">
        <f t="shared" si="3"/>
        <v>#DIV/0!</v>
      </c>
      <c r="J62" s="52"/>
      <c r="K62" s="52">
        <f t="shared" si="4"/>
        <v>0</v>
      </c>
      <c r="L62" s="52" t="e">
        <f t="shared" si="5"/>
        <v>#DIV/0!</v>
      </c>
      <c r="M62" s="52" t="e">
        <f t="shared" si="6"/>
        <v>#DIV/0!</v>
      </c>
      <c r="N62" s="52" t="s">
        <v>5</v>
      </c>
      <c r="O62" s="52" t="s">
        <v>5</v>
      </c>
      <c r="P62" s="52"/>
      <c r="Q62" s="52">
        <f t="shared" si="7"/>
        <v>0</v>
      </c>
      <c r="R62" s="52" t="e">
        <f t="shared" si="8"/>
        <v>#DIV/0!</v>
      </c>
      <c r="S62" s="52"/>
      <c r="T62" s="52">
        <f t="shared" si="9"/>
        <v>0</v>
      </c>
      <c r="U62" s="52" t="e">
        <f t="shared" si="10"/>
        <v>#DIV/0!</v>
      </c>
      <c r="V62" s="52">
        <f t="shared" si="11"/>
        <v>0</v>
      </c>
      <c r="W62" s="52"/>
      <c r="X62" s="52">
        <f t="shared" si="12"/>
        <v>0</v>
      </c>
      <c r="Y62" s="52" t="e">
        <f t="shared" si="13"/>
        <v>#DIV/0!</v>
      </c>
    </row>
    <row r="63" spans="1:25" s="20" customFormat="1" ht="26.25" customHeight="1" x14ac:dyDescent="0.25">
      <c r="A63" s="42">
        <v>2100</v>
      </c>
      <c r="B63" s="54" t="s">
        <v>261</v>
      </c>
      <c r="C63" s="94"/>
      <c r="D63" s="43"/>
      <c r="E63" s="43"/>
      <c r="F63" s="43"/>
      <c r="G63" s="43"/>
      <c r="H63" s="43">
        <f t="shared" si="2"/>
        <v>0</v>
      </c>
      <c r="I63" s="43" t="e">
        <f t="shared" si="3"/>
        <v>#DIV/0!</v>
      </c>
      <c r="J63" s="43"/>
      <c r="K63" s="43">
        <f t="shared" si="4"/>
        <v>0</v>
      </c>
      <c r="L63" s="43" t="e">
        <f t="shared" si="5"/>
        <v>#DIV/0!</v>
      </c>
      <c r="M63" s="43" t="e">
        <f t="shared" si="6"/>
        <v>#DIV/0!</v>
      </c>
      <c r="N63" s="43" t="s">
        <v>5</v>
      </c>
      <c r="O63" s="43" t="s">
        <v>5</v>
      </c>
      <c r="P63" s="43"/>
      <c r="Q63" s="43">
        <f t="shared" si="7"/>
        <v>0</v>
      </c>
      <c r="R63" s="43" t="e">
        <f t="shared" si="8"/>
        <v>#DIV/0!</v>
      </c>
      <c r="S63" s="43"/>
      <c r="T63" s="43">
        <f t="shared" si="9"/>
        <v>0</v>
      </c>
      <c r="U63" s="43" t="e">
        <f t="shared" si="10"/>
        <v>#DIV/0!</v>
      </c>
      <c r="V63" s="43">
        <f t="shared" si="11"/>
        <v>0</v>
      </c>
      <c r="W63" s="43"/>
      <c r="X63" s="43">
        <f t="shared" si="12"/>
        <v>0</v>
      </c>
      <c r="Y63" s="43" t="e">
        <f t="shared" si="13"/>
        <v>#DIV/0!</v>
      </c>
    </row>
    <row r="64" spans="1:25" s="21" customFormat="1" ht="26.25" customHeight="1" x14ac:dyDescent="0.25">
      <c r="A64" s="62">
        <v>2110</v>
      </c>
      <c r="B64" s="153" t="s">
        <v>272</v>
      </c>
      <c r="C64" s="95"/>
      <c r="D64" s="77"/>
      <c r="E64" s="77"/>
      <c r="F64" s="77"/>
      <c r="G64" s="77"/>
      <c r="H64" s="77">
        <f t="shared" si="2"/>
        <v>0</v>
      </c>
      <c r="I64" s="77" t="e">
        <f t="shared" si="3"/>
        <v>#DIV/0!</v>
      </c>
      <c r="J64" s="77"/>
      <c r="K64" s="77">
        <f t="shared" si="4"/>
        <v>0</v>
      </c>
      <c r="L64" s="77" t="e">
        <f t="shared" si="5"/>
        <v>#DIV/0!</v>
      </c>
      <c r="M64" s="77" t="e">
        <f t="shared" si="6"/>
        <v>#DIV/0!</v>
      </c>
      <c r="N64" s="77" t="s">
        <v>5</v>
      </c>
      <c r="O64" s="77" t="s">
        <v>5</v>
      </c>
      <c r="P64" s="77"/>
      <c r="Q64" s="77">
        <f t="shared" si="7"/>
        <v>0</v>
      </c>
      <c r="R64" s="77" t="e">
        <f t="shared" si="8"/>
        <v>#DIV/0!</v>
      </c>
      <c r="S64" s="77"/>
      <c r="T64" s="77">
        <f t="shared" si="9"/>
        <v>0</v>
      </c>
      <c r="U64" s="77" t="e">
        <f t="shared" si="10"/>
        <v>#DIV/0!</v>
      </c>
      <c r="V64" s="77">
        <f t="shared" si="11"/>
        <v>0</v>
      </c>
      <c r="W64" s="77"/>
      <c r="X64" s="77">
        <f t="shared" si="12"/>
        <v>0</v>
      </c>
      <c r="Y64" s="77" t="e">
        <f t="shared" si="13"/>
        <v>#DIV/0!</v>
      </c>
    </row>
    <row r="65" spans="1:25" s="145" customFormat="1" ht="28.5" customHeight="1" x14ac:dyDescent="0.25">
      <c r="A65" s="142" t="s">
        <v>209</v>
      </c>
      <c r="B65" s="75" t="s">
        <v>210</v>
      </c>
      <c r="C65" s="143"/>
      <c r="D65" s="144"/>
      <c r="E65" s="144"/>
      <c r="F65" s="144"/>
      <c r="G65" s="144"/>
      <c r="H65" s="144">
        <f t="shared" si="2"/>
        <v>0</v>
      </c>
      <c r="I65" s="144" t="e">
        <f t="shared" si="3"/>
        <v>#DIV/0!</v>
      </c>
      <c r="J65" s="144"/>
      <c r="K65" s="144">
        <f t="shared" si="4"/>
        <v>0</v>
      </c>
      <c r="L65" s="144" t="e">
        <f t="shared" si="5"/>
        <v>#DIV/0!</v>
      </c>
      <c r="M65" s="144" t="e">
        <f t="shared" si="6"/>
        <v>#DIV/0!</v>
      </c>
      <c r="N65" s="144" t="s">
        <v>5</v>
      </c>
      <c r="O65" s="144" t="s">
        <v>5</v>
      </c>
      <c r="P65" s="144"/>
      <c r="Q65" s="144">
        <f t="shared" si="7"/>
        <v>0</v>
      </c>
      <c r="R65" s="144" t="e">
        <f t="shared" si="8"/>
        <v>#DIV/0!</v>
      </c>
      <c r="S65" s="144"/>
      <c r="T65" s="144">
        <f t="shared" si="9"/>
        <v>0</v>
      </c>
      <c r="U65" s="144" t="e">
        <f t="shared" si="10"/>
        <v>#DIV/0!</v>
      </c>
      <c r="V65" s="144">
        <f t="shared" si="11"/>
        <v>0</v>
      </c>
      <c r="W65" s="144"/>
      <c r="X65" s="144">
        <f t="shared" si="12"/>
        <v>0</v>
      </c>
      <c r="Y65" s="144" t="e">
        <f t="shared" si="13"/>
        <v>#DIV/0!</v>
      </c>
    </row>
    <row r="66" spans="1:25" s="159" customFormat="1" ht="27.6" hidden="1" customHeight="1" x14ac:dyDescent="0.25">
      <c r="A66" s="146">
        <v>2120</v>
      </c>
      <c r="B66" s="154" t="s">
        <v>267</v>
      </c>
      <c r="C66" s="77"/>
      <c r="D66" s="77"/>
      <c r="E66" s="77"/>
      <c r="F66" s="77"/>
      <c r="G66" s="77"/>
      <c r="H66" s="77">
        <f t="shared" si="2"/>
        <v>0</v>
      </c>
      <c r="I66" s="77" t="e">
        <f t="shared" si="3"/>
        <v>#DIV/0!</v>
      </c>
      <c r="J66" s="77"/>
      <c r="K66" s="77">
        <f t="shared" si="4"/>
        <v>0</v>
      </c>
      <c r="L66" s="77" t="e">
        <f t="shared" si="5"/>
        <v>#DIV/0!</v>
      </c>
      <c r="M66" s="77" t="e">
        <f t="shared" si="6"/>
        <v>#DIV/0!</v>
      </c>
      <c r="N66" s="77" t="s">
        <v>5</v>
      </c>
      <c r="O66" s="77" t="s">
        <v>5</v>
      </c>
      <c r="P66" s="77"/>
      <c r="Q66" s="77">
        <f t="shared" si="7"/>
        <v>0</v>
      </c>
      <c r="R66" s="77" t="e">
        <f t="shared" si="8"/>
        <v>#DIV/0!</v>
      </c>
      <c r="S66" s="77"/>
      <c r="T66" s="77">
        <f t="shared" si="9"/>
        <v>0</v>
      </c>
      <c r="U66" s="77" t="e">
        <f t="shared" si="10"/>
        <v>#DIV/0!</v>
      </c>
      <c r="V66" s="77">
        <f t="shared" si="11"/>
        <v>0</v>
      </c>
      <c r="W66" s="77"/>
      <c r="X66" s="77">
        <f t="shared" si="12"/>
        <v>0</v>
      </c>
      <c r="Y66" s="77" t="e">
        <f t="shared" si="13"/>
        <v>#DIV/0!</v>
      </c>
    </row>
    <row r="67" spans="1:25" s="159" customFormat="1" ht="27" hidden="1" customHeight="1" x14ac:dyDescent="0.25">
      <c r="A67" s="62">
        <v>2130</v>
      </c>
      <c r="B67" s="156" t="s">
        <v>193</v>
      </c>
      <c r="C67" s="157"/>
      <c r="D67" s="158"/>
      <c r="E67" s="158"/>
      <c r="F67" s="158"/>
      <c r="G67" s="158"/>
      <c r="H67" s="158">
        <f t="shared" si="2"/>
        <v>0</v>
      </c>
      <c r="I67" s="158" t="e">
        <f t="shared" si="3"/>
        <v>#DIV/0!</v>
      </c>
      <c r="J67" s="158"/>
      <c r="K67" s="158">
        <f t="shared" si="4"/>
        <v>0</v>
      </c>
      <c r="L67" s="158" t="e">
        <f t="shared" si="5"/>
        <v>#DIV/0!</v>
      </c>
      <c r="M67" s="158" t="e">
        <f t="shared" si="6"/>
        <v>#DIV/0!</v>
      </c>
      <c r="N67" s="158" t="s">
        <v>5</v>
      </c>
      <c r="O67" s="158" t="s">
        <v>5</v>
      </c>
      <c r="P67" s="158"/>
      <c r="Q67" s="158">
        <f t="shared" si="7"/>
        <v>0</v>
      </c>
      <c r="R67" s="158" t="e">
        <f t="shared" si="8"/>
        <v>#DIV/0!</v>
      </c>
      <c r="S67" s="158"/>
      <c r="T67" s="158">
        <f t="shared" si="9"/>
        <v>0</v>
      </c>
      <c r="U67" s="158" t="e">
        <f t="shared" si="10"/>
        <v>#DIV/0!</v>
      </c>
      <c r="V67" s="158">
        <f t="shared" si="11"/>
        <v>0</v>
      </c>
      <c r="W67" s="158"/>
      <c r="X67" s="158">
        <f t="shared" si="12"/>
        <v>0</v>
      </c>
      <c r="Y67" s="158" t="e">
        <f t="shared" si="13"/>
        <v>#DIV/0!</v>
      </c>
    </row>
    <row r="68" spans="1:25" s="21" customFormat="1" ht="47.45" hidden="1" customHeight="1" x14ac:dyDescent="0.25">
      <c r="A68" s="59" t="s">
        <v>186</v>
      </c>
      <c r="B68" s="70" t="s">
        <v>196</v>
      </c>
      <c r="C68" s="96"/>
      <c r="D68" s="76"/>
      <c r="E68" s="76"/>
      <c r="F68" s="76"/>
      <c r="G68" s="76"/>
      <c r="H68" s="76">
        <f t="shared" si="2"/>
        <v>0</v>
      </c>
      <c r="I68" s="76" t="e">
        <f t="shared" si="3"/>
        <v>#DIV/0!</v>
      </c>
      <c r="J68" s="76"/>
      <c r="K68" s="76">
        <f t="shared" si="4"/>
        <v>0</v>
      </c>
      <c r="L68" s="76" t="e">
        <f t="shared" si="5"/>
        <v>#DIV/0!</v>
      </c>
      <c r="M68" s="76" t="e">
        <f t="shared" si="6"/>
        <v>#DIV/0!</v>
      </c>
      <c r="N68" s="76" t="s">
        <v>5</v>
      </c>
      <c r="O68" s="76" t="s">
        <v>5</v>
      </c>
      <c r="P68" s="76"/>
      <c r="Q68" s="76">
        <f t="shared" si="7"/>
        <v>0</v>
      </c>
      <c r="R68" s="76" t="e">
        <f t="shared" si="8"/>
        <v>#DIV/0!</v>
      </c>
      <c r="S68" s="76"/>
      <c r="T68" s="76">
        <f t="shared" si="9"/>
        <v>0</v>
      </c>
      <c r="U68" s="76" t="e">
        <f t="shared" si="10"/>
        <v>#DIV/0!</v>
      </c>
      <c r="V68" s="76">
        <f t="shared" si="11"/>
        <v>0</v>
      </c>
      <c r="W68" s="76"/>
      <c r="X68" s="76">
        <f t="shared" si="12"/>
        <v>0</v>
      </c>
      <c r="Y68" s="76" t="e">
        <f t="shared" si="13"/>
        <v>#DIV/0!</v>
      </c>
    </row>
    <row r="69" spans="1:25" s="21" customFormat="1" ht="30" hidden="1" customHeight="1" x14ac:dyDescent="0.25">
      <c r="A69" s="59" t="s">
        <v>187</v>
      </c>
      <c r="B69" s="70" t="s">
        <v>195</v>
      </c>
      <c r="C69" s="96"/>
      <c r="D69" s="76"/>
      <c r="E69" s="76"/>
      <c r="F69" s="76"/>
      <c r="G69" s="76"/>
      <c r="H69" s="76">
        <f t="shared" si="2"/>
        <v>0</v>
      </c>
      <c r="I69" s="76" t="e">
        <f t="shared" si="3"/>
        <v>#DIV/0!</v>
      </c>
      <c r="J69" s="76"/>
      <c r="K69" s="76">
        <f t="shared" si="4"/>
        <v>0</v>
      </c>
      <c r="L69" s="76" t="e">
        <f t="shared" si="5"/>
        <v>#DIV/0!</v>
      </c>
      <c r="M69" s="76" t="e">
        <f t="shared" si="6"/>
        <v>#DIV/0!</v>
      </c>
      <c r="N69" s="76" t="s">
        <v>5</v>
      </c>
      <c r="O69" s="76" t="s">
        <v>5</v>
      </c>
      <c r="P69" s="76"/>
      <c r="Q69" s="76">
        <f t="shared" si="7"/>
        <v>0</v>
      </c>
      <c r="R69" s="76" t="e">
        <f t="shared" si="8"/>
        <v>#DIV/0!</v>
      </c>
      <c r="S69" s="76"/>
      <c r="T69" s="76">
        <f t="shared" si="9"/>
        <v>0</v>
      </c>
      <c r="U69" s="76" t="e">
        <f t="shared" si="10"/>
        <v>#DIV/0!</v>
      </c>
      <c r="V69" s="76">
        <f t="shared" si="11"/>
        <v>0</v>
      </c>
      <c r="W69" s="76"/>
      <c r="X69" s="76">
        <f t="shared" si="12"/>
        <v>0</v>
      </c>
      <c r="Y69" s="76" t="e">
        <f t="shared" si="13"/>
        <v>#DIV/0!</v>
      </c>
    </row>
    <row r="70" spans="1:25" s="21" customFormat="1" ht="40.5" hidden="1" customHeight="1" x14ac:dyDescent="0.25">
      <c r="A70" s="59" t="s">
        <v>194</v>
      </c>
      <c r="B70" s="70" t="s">
        <v>197</v>
      </c>
      <c r="C70" s="96"/>
      <c r="D70" s="76"/>
      <c r="E70" s="76"/>
      <c r="F70" s="76"/>
      <c r="G70" s="76"/>
      <c r="H70" s="76">
        <f t="shared" si="2"/>
        <v>0</v>
      </c>
      <c r="I70" s="76" t="e">
        <f t="shared" si="3"/>
        <v>#DIV/0!</v>
      </c>
      <c r="J70" s="76"/>
      <c r="K70" s="76">
        <f t="shared" si="4"/>
        <v>0</v>
      </c>
      <c r="L70" s="76" t="e">
        <f t="shared" si="5"/>
        <v>#DIV/0!</v>
      </c>
      <c r="M70" s="76" t="e">
        <f t="shared" si="6"/>
        <v>#DIV/0!</v>
      </c>
      <c r="N70" s="76" t="s">
        <v>5</v>
      </c>
      <c r="O70" s="76" t="s">
        <v>5</v>
      </c>
      <c r="P70" s="76"/>
      <c r="Q70" s="76">
        <f t="shared" si="7"/>
        <v>0</v>
      </c>
      <c r="R70" s="76" t="e">
        <f t="shared" si="8"/>
        <v>#DIV/0!</v>
      </c>
      <c r="S70" s="76"/>
      <c r="T70" s="76">
        <f t="shared" si="9"/>
        <v>0</v>
      </c>
      <c r="U70" s="76" t="e">
        <f t="shared" si="10"/>
        <v>#DIV/0!</v>
      </c>
      <c r="V70" s="76">
        <f t="shared" si="11"/>
        <v>0</v>
      </c>
      <c r="W70" s="76"/>
      <c r="X70" s="76">
        <f t="shared" si="12"/>
        <v>0</v>
      </c>
      <c r="Y70" s="76" t="e">
        <f t="shared" si="13"/>
        <v>#DIV/0!</v>
      </c>
    </row>
    <row r="71" spans="1:25" s="20" customFormat="1" ht="48" customHeight="1" x14ac:dyDescent="0.25">
      <c r="A71" s="44">
        <v>2200</v>
      </c>
      <c r="B71" s="45" t="s">
        <v>176</v>
      </c>
      <c r="C71" s="97"/>
      <c r="D71" s="43"/>
      <c r="E71" s="43"/>
      <c r="F71" s="43"/>
      <c r="G71" s="43"/>
      <c r="H71" s="43">
        <f t="shared" si="2"/>
        <v>0</v>
      </c>
      <c r="I71" s="43" t="e">
        <f t="shared" si="3"/>
        <v>#DIV/0!</v>
      </c>
      <c r="J71" s="43"/>
      <c r="K71" s="43">
        <f t="shared" si="4"/>
        <v>0</v>
      </c>
      <c r="L71" s="43" t="e">
        <f t="shared" si="5"/>
        <v>#DIV/0!</v>
      </c>
      <c r="M71" s="43" t="e">
        <f t="shared" si="6"/>
        <v>#DIV/0!</v>
      </c>
      <c r="N71" s="43" t="s">
        <v>5</v>
      </c>
      <c r="O71" s="43" t="s">
        <v>5</v>
      </c>
      <c r="P71" s="43"/>
      <c r="Q71" s="43">
        <f t="shared" si="7"/>
        <v>0</v>
      </c>
      <c r="R71" s="43" t="e">
        <f t="shared" si="8"/>
        <v>#DIV/0!</v>
      </c>
      <c r="S71" s="43"/>
      <c r="T71" s="43">
        <f t="shared" si="9"/>
        <v>0</v>
      </c>
      <c r="U71" s="43" t="e">
        <f t="shared" si="10"/>
        <v>#DIV/0!</v>
      </c>
      <c r="V71" s="43">
        <f t="shared" si="11"/>
        <v>0</v>
      </c>
      <c r="W71" s="43"/>
      <c r="X71" s="43">
        <f t="shared" si="12"/>
        <v>0</v>
      </c>
      <c r="Y71" s="43" t="e">
        <f t="shared" si="13"/>
        <v>#DIV/0!</v>
      </c>
    </row>
    <row r="72" spans="1:25" s="20" customFormat="1" ht="42.6" customHeight="1" x14ac:dyDescent="0.25">
      <c r="A72" s="42">
        <v>2300</v>
      </c>
      <c r="B72" s="55" t="s">
        <v>177</v>
      </c>
      <c r="C72" s="94">
        <f>C62-C63-C71</f>
        <v>0</v>
      </c>
      <c r="D72" s="94">
        <f t="shared" ref="D72:G72" si="61">D62-D63-D71</f>
        <v>0</v>
      </c>
      <c r="E72" s="94">
        <f>E62-E63-E71</f>
        <v>0</v>
      </c>
      <c r="F72" s="94">
        <f t="shared" si="61"/>
        <v>0</v>
      </c>
      <c r="G72" s="94">
        <f t="shared" si="61"/>
        <v>0</v>
      </c>
      <c r="H72" s="43">
        <f t="shared" si="2"/>
        <v>0</v>
      </c>
      <c r="I72" s="43" t="e">
        <f t="shared" si="3"/>
        <v>#DIV/0!</v>
      </c>
      <c r="J72" s="94">
        <f t="shared" ref="J72" si="62">J62-J63-J71</f>
        <v>0</v>
      </c>
      <c r="K72" s="43">
        <f t="shared" si="4"/>
        <v>0</v>
      </c>
      <c r="L72" s="43" t="e">
        <f t="shared" si="5"/>
        <v>#DIV/0!</v>
      </c>
      <c r="M72" s="43" t="e">
        <f t="shared" si="6"/>
        <v>#DIV/0!</v>
      </c>
      <c r="N72" s="43" t="s">
        <v>5</v>
      </c>
      <c r="O72" s="43" t="s">
        <v>5</v>
      </c>
      <c r="P72" s="94">
        <f t="shared" ref="P72" si="63">P62-P63-P71</f>
        <v>0</v>
      </c>
      <c r="Q72" s="43">
        <f t="shared" si="7"/>
        <v>0</v>
      </c>
      <c r="R72" s="43" t="e">
        <f t="shared" si="8"/>
        <v>#DIV/0!</v>
      </c>
      <c r="S72" s="94">
        <f t="shared" ref="S72" si="64">S62-S63-S71</f>
        <v>0</v>
      </c>
      <c r="T72" s="43">
        <f t="shared" si="9"/>
        <v>0</v>
      </c>
      <c r="U72" s="43" t="e">
        <f t="shared" si="10"/>
        <v>#DIV/0!</v>
      </c>
      <c r="V72" s="43">
        <f t="shared" si="11"/>
        <v>0</v>
      </c>
      <c r="W72" s="94">
        <f t="shared" ref="W72" si="65">W62-W63-W71</f>
        <v>0</v>
      </c>
      <c r="X72" s="43">
        <f t="shared" si="12"/>
        <v>0</v>
      </c>
      <c r="Y72" s="43" t="e">
        <f t="shared" si="13"/>
        <v>#DIV/0!</v>
      </c>
    </row>
    <row r="73" spans="1:25" s="20" customFormat="1" ht="41.25" customHeight="1" x14ac:dyDescent="0.25">
      <c r="A73" s="137"/>
      <c r="B73" s="138" t="s">
        <v>57</v>
      </c>
      <c r="C73" s="139">
        <f>C74+C83+C85+C103+C104+C109+C110+C111+C112+C113+C115+C118+C148+C149+C150+C155+C156+C163+C164+C165</f>
        <v>0</v>
      </c>
      <c r="D73" s="139">
        <f>D74+D83+D85+D103+D104+D109+D110+D111+D112+D113+D115+D118+D148+D149+D150+D155+D156+D163+D164+D165</f>
        <v>0</v>
      </c>
      <c r="E73" s="139">
        <f>E74+E83+E85+E103+E104+E109+E110+E111+E112+E113+E115+E118+E148+E149+E150+E155+E156+E163+E164+E165</f>
        <v>0</v>
      </c>
      <c r="F73" s="139">
        <f>F74+F83+F85+F103+F104+F109+F110+F111+F112+F113+F115+F118+F148+F149+F150+F155+F156+F163+F164+F165</f>
        <v>0</v>
      </c>
      <c r="G73" s="139">
        <f>G74+G83+G85+G103+G104+G109+G110+G111+G112+G113+G115+G118+G148+G149+G150+G155+G156+G163+G164+G165</f>
        <v>0</v>
      </c>
      <c r="H73" s="140">
        <f t="shared" si="2"/>
        <v>0</v>
      </c>
      <c r="I73" s="140" t="e">
        <f t="shared" si="3"/>
        <v>#DIV/0!</v>
      </c>
      <c r="J73" s="139">
        <f>J74+J83+J85+J103+J104+J109+J110+J111+J112+J113+J115+J118+J148+J149+J150+J155+J156+J163+J164+J165</f>
        <v>0</v>
      </c>
      <c r="K73" s="140">
        <f t="shared" si="4"/>
        <v>0</v>
      </c>
      <c r="L73" s="140" t="e">
        <f t="shared" si="5"/>
        <v>#DIV/0!</v>
      </c>
      <c r="M73" s="140" t="e">
        <f t="shared" si="6"/>
        <v>#DIV/0!</v>
      </c>
      <c r="N73" s="140" t="s">
        <v>5</v>
      </c>
      <c r="O73" s="140" t="s">
        <v>5</v>
      </c>
      <c r="P73" s="139">
        <f>P74+P83+P85+P103+P104+P109+P110+P111+P112+P113+P115+P118+P148+P149+P150+P155+P156+P163+P164+P165</f>
        <v>0</v>
      </c>
      <c r="Q73" s="140">
        <f t="shared" si="7"/>
        <v>0</v>
      </c>
      <c r="R73" s="140" t="e">
        <f t="shared" si="8"/>
        <v>#DIV/0!</v>
      </c>
      <c r="S73" s="139">
        <f>S74+S83+S85+S103+S104+S109+S110+S111+S112+S113+S115+S118+S148+S149+S150+S155+S156+S163+S164+S165</f>
        <v>0</v>
      </c>
      <c r="T73" s="140">
        <f t="shared" si="9"/>
        <v>0</v>
      </c>
      <c r="U73" s="140" t="e">
        <f t="shared" si="10"/>
        <v>#DIV/0!</v>
      </c>
      <c r="V73" s="140">
        <f t="shared" si="11"/>
        <v>0</v>
      </c>
      <c r="W73" s="139">
        <f>W74+W83+W85+W103+W104+W109+W110+W111+W112+W113+W115+W118+W148+W149+W150+W155+W156+W163+W164+W165</f>
        <v>0</v>
      </c>
      <c r="X73" s="140">
        <f>W73-C73</f>
        <v>0</v>
      </c>
      <c r="Y73" s="140" t="e">
        <f t="shared" si="13"/>
        <v>#DIV/0!</v>
      </c>
    </row>
    <row r="74" spans="1:25" s="20" customFormat="1" ht="34.5" customHeight="1" x14ac:dyDescent="0.25">
      <c r="A74" s="39">
        <v>2310</v>
      </c>
      <c r="B74" s="40" t="s">
        <v>275</v>
      </c>
      <c r="C74" s="98">
        <f>C75+C76</f>
        <v>0</v>
      </c>
      <c r="D74" s="98">
        <f t="shared" ref="D74:G74" si="66">D75+D76</f>
        <v>0</v>
      </c>
      <c r="E74" s="98">
        <f t="shared" si="66"/>
        <v>0</v>
      </c>
      <c r="F74" s="98">
        <f t="shared" si="66"/>
        <v>0</v>
      </c>
      <c r="G74" s="98">
        <f t="shared" si="66"/>
        <v>0</v>
      </c>
      <c r="H74" s="122">
        <f t="shared" si="2"/>
        <v>0</v>
      </c>
      <c r="I74" s="122" t="e">
        <f t="shared" si="3"/>
        <v>#DIV/0!</v>
      </c>
      <c r="J74" s="122">
        <f>J75+J76</f>
        <v>0</v>
      </c>
      <c r="K74" s="122">
        <f t="shared" si="4"/>
        <v>0</v>
      </c>
      <c r="L74" s="122" t="e">
        <f t="shared" si="5"/>
        <v>#DIV/0!</v>
      </c>
      <c r="M74" s="122" t="e">
        <f t="shared" si="6"/>
        <v>#DIV/0!</v>
      </c>
      <c r="N74" s="122" t="s">
        <v>5</v>
      </c>
      <c r="O74" s="122" t="s">
        <v>5</v>
      </c>
      <c r="P74" s="122">
        <f>P75+P76</f>
        <v>0</v>
      </c>
      <c r="Q74" s="122">
        <f t="shared" si="7"/>
        <v>0</v>
      </c>
      <c r="R74" s="122" t="e">
        <f t="shared" si="8"/>
        <v>#DIV/0!</v>
      </c>
      <c r="S74" s="122">
        <f>S75+S76</f>
        <v>0</v>
      </c>
      <c r="T74" s="122">
        <f t="shared" si="9"/>
        <v>0</v>
      </c>
      <c r="U74" s="122" t="e">
        <f t="shared" si="10"/>
        <v>#DIV/0!</v>
      </c>
      <c r="V74" s="122">
        <f t="shared" si="11"/>
        <v>0</v>
      </c>
      <c r="W74" s="122">
        <f>W75+W76</f>
        <v>0</v>
      </c>
      <c r="X74" s="122">
        <f t="shared" si="12"/>
        <v>0</v>
      </c>
      <c r="Y74" s="122" t="e">
        <f t="shared" si="13"/>
        <v>#DIV/0!</v>
      </c>
    </row>
    <row r="75" spans="1:25" s="22" customFormat="1" ht="30.75" customHeight="1" x14ac:dyDescent="0.25">
      <c r="A75" s="38" t="s">
        <v>99</v>
      </c>
      <c r="B75" s="78" t="s">
        <v>211</v>
      </c>
      <c r="C75" s="99"/>
      <c r="D75" s="69"/>
      <c r="E75" s="69"/>
      <c r="F75" s="69"/>
      <c r="G75" s="69"/>
      <c r="H75" s="69">
        <f t="shared" si="2"/>
        <v>0</v>
      </c>
      <c r="I75" s="69" t="e">
        <f t="shared" si="3"/>
        <v>#DIV/0!</v>
      </c>
      <c r="J75" s="69"/>
      <c r="K75" s="69">
        <f t="shared" si="4"/>
        <v>0</v>
      </c>
      <c r="L75" s="69" t="e">
        <f t="shared" si="5"/>
        <v>#DIV/0!</v>
      </c>
      <c r="M75" s="69" t="e">
        <f t="shared" si="6"/>
        <v>#DIV/0!</v>
      </c>
      <c r="N75" s="69" t="s">
        <v>5</v>
      </c>
      <c r="O75" s="69" t="s">
        <v>5</v>
      </c>
      <c r="P75" s="69"/>
      <c r="Q75" s="69">
        <f t="shared" si="7"/>
        <v>0</v>
      </c>
      <c r="R75" s="69" t="e">
        <f t="shared" si="8"/>
        <v>#DIV/0!</v>
      </c>
      <c r="S75" s="69"/>
      <c r="T75" s="69">
        <f t="shared" si="9"/>
        <v>0</v>
      </c>
      <c r="U75" s="69" t="e">
        <f t="shared" si="10"/>
        <v>#DIV/0!</v>
      </c>
      <c r="V75" s="69">
        <f t="shared" si="11"/>
        <v>0</v>
      </c>
      <c r="W75" s="69"/>
      <c r="X75" s="69">
        <f t="shared" si="12"/>
        <v>0</v>
      </c>
      <c r="Y75" s="69" t="e">
        <f t="shared" si="13"/>
        <v>#DIV/0!</v>
      </c>
    </row>
    <row r="76" spans="1:25" s="22" customFormat="1" ht="45.75" customHeight="1" x14ac:dyDescent="0.25">
      <c r="A76" s="38" t="s">
        <v>100</v>
      </c>
      <c r="B76" s="78" t="s">
        <v>212</v>
      </c>
      <c r="C76" s="99"/>
      <c r="D76" s="69"/>
      <c r="E76" s="69"/>
      <c r="F76" s="69"/>
      <c r="G76" s="69"/>
      <c r="H76" s="69">
        <f t="shared" si="2"/>
        <v>0</v>
      </c>
      <c r="I76" s="69" t="e">
        <f t="shared" si="3"/>
        <v>#DIV/0!</v>
      </c>
      <c r="J76" s="69"/>
      <c r="K76" s="69">
        <f t="shared" si="4"/>
        <v>0</v>
      </c>
      <c r="L76" s="69" t="e">
        <f t="shared" si="5"/>
        <v>#DIV/0!</v>
      </c>
      <c r="M76" s="69" t="e">
        <f t="shared" si="6"/>
        <v>#DIV/0!</v>
      </c>
      <c r="N76" s="69" t="s">
        <v>5</v>
      </c>
      <c r="O76" s="69" t="s">
        <v>5</v>
      </c>
      <c r="P76" s="69"/>
      <c r="Q76" s="69">
        <f t="shared" ref="Q76:Q141" si="67">P76-E76</f>
        <v>0</v>
      </c>
      <c r="R76" s="69" t="e">
        <f t="shared" ref="R76:R141" si="68">P76/E76*100</f>
        <v>#DIV/0!</v>
      </c>
      <c r="S76" s="69"/>
      <c r="T76" s="69">
        <f t="shared" ref="T76:T141" si="69">S76-E76</f>
        <v>0</v>
      </c>
      <c r="U76" s="69" t="e">
        <f t="shared" ref="U76:U141" si="70">S76/E76*100</f>
        <v>#DIV/0!</v>
      </c>
      <c r="V76" s="69">
        <f t="shared" ref="V76:V141" si="71">S76-P76</f>
        <v>0</v>
      </c>
      <c r="W76" s="69"/>
      <c r="X76" s="69">
        <f t="shared" ref="X76:X141" si="72">W76-C76</f>
        <v>0</v>
      </c>
      <c r="Y76" s="69" t="e">
        <f t="shared" ref="Y76:Y141" si="73">W76/C76*100</f>
        <v>#DIV/0!</v>
      </c>
    </row>
    <row r="77" spans="1:25" s="35" customFormat="1" x14ac:dyDescent="0.25">
      <c r="A77" s="60">
        <v>2311</v>
      </c>
      <c r="B77" s="79" t="s">
        <v>297</v>
      </c>
      <c r="C77" s="100"/>
      <c r="D77" s="81"/>
      <c r="E77" s="81"/>
      <c r="F77" s="81"/>
      <c r="G77" s="81"/>
      <c r="H77" s="81">
        <f t="shared" ref="H77:H142" si="74">G77-C77</f>
        <v>0</v>
      </c>
      <c r="I77" s="81" t="e">
        <f t="shared" ref="I77:I142" si="75">G77/C77*100</f>
        <v>#DIV/0!</v>
      </c>
      <c r="J77" s="81"/>
      <c r="K77" s="81">
        <f t="shared" ref="K77:K142" si="76">J77-D77</f>
        <v>0</v>
      </c>
      <c r="L77" s="81" t="e">
        <f t="shared" ref="L77:L142" si="77">J77/D77*100</f>
        <v>#DIV/0!</v>
      </c>
      <c r="M77" s="81" t="e">
        <f t="shared" ref="M77:M142" si="78">J77/G77*100</f>
        <v>#DIV/0!</v>
      </c>
      <c r="N77" s="81" t="s">
        <v>5</v>
      </c>
      <c r="O77" s="81" t="s">
        <v>5</v>
      </c>
      <c r="P77" s="81"/>
      <c r="Q77" s="81">
        <f t="shared" si="67"/>
        <v>0</v>
      </c>
      <c r="R77" s="81" t="e">
        <f t="shared" si="68"/>
        <v>#DIV/0!</v>
      </c>
      <c r="S77" s="81"/>
      <c r="T77" s="81">
        <f t="shared" si="69"/>
        <v>0</v>
      </c>
      <c r="U77" s="81" t="e">
        <f t="shared" si="70"/>
        <v>#DIV/0!</v>
      </c>
      <c r="V77" s="81">
        <f t="shared" si="71"/>
        <v>0</v>
      </c>
      <c r="W77" s="81"/>
      <c r="X77" s="81">
        <f t="shared" si="72"/>
        <v>0</v>
      </c>
      <c r="Y77" s="81" t="e">
        <f t="shared" si="73"/>
        <v>#DIV/0!</v>
      </c>
    </row>
    <row r="78" spans="1:25" s="35" customFormat="1" ht="43.15" hidden="1" customHeight="1" x14ac:dyDescent="0.25">
      <c r="A78" s="61" t="s">
        <v>189</v>
      </c>
      <c r="B78" s="165" t="s">
        <v>262</v>
      </c>
      <c r="C78" s="100"/>
      <c r="D78" s="81"/>
      <c r="E78" s="81"/>
      <c r="F78" s="81"/>
      <c r="G78" s="81"/>
      <c r="H78" s="81">
        <f>G78-C78</f>
        <v>0</v>
      </c>
      <c r="I78" s="81" t="e">
        <f t="shared" si="75"/>
        <v>#DIV/0!</v>
      </c>
      <c r="J78" s="81"/>
      <c r="K78" s="81">
        <f t="shared" si="76"/>
        <v>0</v>
      </c>
      <c r="L78" s="81" t="e">
        <f t="shared" si="77"/>
        <v>#DIV/0!</v>
      </c>
      <c r="M78" s="81" t="e">
        <f t="shared" si="78"/>
        <v>#DIV/0!</v>
      </c>
      <c r="N78" s="81" t="s">
        <v>5</v>
      </c>
      <c r="O78" s="81" t="s">
        <v>5</v>
      </c>
      <c r="P78" s="81"/>
      <c r="Q78" s="81">
        <f t="shared" si="67"/>
        <v>0</v>
      </c>
      <c r="R78" s="81" t="e">
        <f t="shared" si="68"/>
        <v>#DIV/0!</v>
      </c>
      <c r="S78" s="81"/>
      <c r="T78" s="81">
        <f t="shared" si="69"/>
        <v>0</v>
      </c>
      <c r="U78" s="81" t="e">
        <f t="shared" si="70"/>
        <v>#DIV/0!</v>
      </c>
      <c r="V78" s="81">
        <f t="shared" si="71"/>
        <v>0</v>
      </c>
      <c r="W78" s="81"/>
      <c r="X78" s="81">
        <f t="shared" si="72"/>
        <v>0</v>
      </c>
      <c r="Y78" s="81" t="e">
        <f t="shared" si="73"/>
        <v>#DIV/0!</v>
      </c>
    </row>
    <row r="79" spans="1:25" s="35" customFormat="1" ht="43.15" hidden="1" customHeight="1" x14ac:dyDescent="0.25">
      <c r="A79" s="60">
        <v>2312</v>
      </c>
      <c r="B79" s="166" t="s">
        <v>288</v>
      </c>
      <c r="C79" s="100"/>
      <c r="D79" s="81"/>
      <c r="E79" s="81"/>
      <c r="F79" s="81"/>
      <c r="G79" s="81"/>
      <c r="H79" s="81">
        <f>G79-C79</f>
        <v>0</v>
      </c>
      <c r="I79" s="81" t="e">
        <f t="shared" si="75"/>
        <v>#DIV/0!</v>
      </c>
      <c r="J79" s="81"/>
      <c r="K79" s="81">
        <f t="shared" si="76"/>
        <v>0</v>
      </c>
      <c r="L79" s="81" t="e">
        <f t="shared" si="77"/>
        <v>#DIV/0!</v>
      </c>
      <c r="M79" s="81" t="e">
        <f t="shared" si="78"/>
        <v>#DIV/0!</v>
      </c>
      <c r="N79" s="81" t="s">
        <v>5</v>
      </c>
      <c r="O79" s="81" t="s">
        <v>5</v>
      </c>
      <c r="P79" s="81"/>
      <c r="Q79" s="81">
        <f t="shared" si="67"/>
        <v>0</v>
      </c>
      <c r="R79" s="81" t="e">
        <f t="shared" si="68"/>
        <v>#DIV/0!</v>
      </c>
      <c r="S79" s="81"/>
      <c r="T79" s="81">
        <f t="shared" si="69"/>
        <v>0</v>
      </c>
      <c r="U79" s="81" t="e">
        <f t="shared" si="70"/>
        <v>#DIV/0!</v>
      </c>
      <c r="V79" s="81">
        <f t="shared" si="71"/>
        <v>0</v>
      </c>
      <c r="W79" s="81"/>
      <c r="X79" s="81">
        <f t="shared" si="72"/>
        <v>0</v>
      </c>
      <c r="Y79" s="81" t="e">
        <f t="shared" si="73"/>
        <v>#DIV/0!</v>
      </c>
    </row>
    <row r="80" spans="1:25" s="35" customFormat="1" ht="51" hidden="1" customHeight="1" x14ac:dyDescent="0.25">
      <c r="A80" s="60">
        <v>2313</v>
      </c>
      <c r="B80" s="166" t="s">
        <v>273</v>
      </c>
      <c r="C80" s="100"/>
      <c r="D80" s="81"/>
      <c r="E80" s="81"/>
      <c r="F80" s="81"/>
      <c r="G80" s="81"/>
      <c r="H80" s="81">
        <f t="shared" si="74"/>
        <v>0</v>
      </c>
      <c r="I80" s="81" t="e">
        <f t="shared" si="75"/>
        <v>#DIV/0!</v>
      </c>
      <c r="J80" s="81"/>
      <c r="K80" s="81">
        <f t="shared" si="76"/>
        <v>0</v>
      </c>
      <c r="L80" s="81" t="e">
        <f t="shared" si="77"/>
        <v>#DIV/0!</v>
      </c>
      <c r="M80" s="81" t="e">
        <f t="shared" si="78"/>
        <v>#DIV/0!</v>
      </c>
      <c r="N80" s="81" t="s">
        <v>5</v>
      </c>
      <c r="O80" s="81" t="s">
        <v>5</v>
      </c>
      <c r="P80" s="81"/>
      <c r="Q80" s="81">
        <f t="shared" si="67"/>
        <v>0</v>
      </c>
      <c r="R80" s="81" t="e">
        <f t="shared" si="68"/>
        <v>#DIV/0!</v>
      </c>
      <c r="S80" s="81"/>
      <c r="T80" s="81">
        <f t="shared" si="69"/>
        <v>0</v>
      </c>
      <c r="U80" s="81" t="e">
        <f t="shared" si="70"/>
        <v>#DIV/0!</v>
      </c>
      <c r="V80" s="81">
        <f t="shared" si="71"/>
        <v>0</v>
      </c>
      <c r="W80" s="81"/>
      <c r="X80" s="81">
        <f t="shared" si="72"/>
        <v>0</v>
      </c>
      <c r="Y80" s="81" t="e">
        <f t="shared" si="73"/>
        <v>#DIV/0!</v>
      </c>
    </row>
    <row r="81" spans="1:25" s="35" customFormat="1" hidden="1" x14ac:dyDescent="0.25">
      <c r="A81" s="60">
        <v>2314</v>
      </c>
      <c r="B81" s="80" t="s">
        <v>274</v>
      </c>
      <c r="C81" s="100"/>
      <c r="D81" s="81"/>
      <c r="E81" s="81"/>
      <c r="F81" s="81"/>
      <c r="G81" s="81"/>
      <c r="H81" s="81">
        <f t="shared" si="74"/>
        <v>0</v>
      </c>
      <c r="I81" s="81" t="e">
        <f t="shared" si="75"/>
        <v>#DIV/0!</v>
      </c>
      <c r="J81" s="81"/>
      <c r="K81" s="81">
        <f t="shared" si="76"/>
        <v>0</v>
      </c>
      <c r="L81" s="81" t="e">
        <f t="shared" si="77"/>
        <v>#DIV/0!</v>
      </c>
      <c r="M81" s="81" t="e">
        <f t="shared" si="78"/>
        <v>#DIV/0!</v>
      </c>
      <c r="N81" s="81" t="s">
        <v>5</v>
      </c>
      <c r="O81" s="81" t="s">
        <v>5</v>
      </c>
      <c r="P81" s="81"/>
      <c r="Q81" s="81">
        <f t="shared" si="67"/>
        <v>0</v>
      </c>
      <c r="R81" s="81" t="e">
        <f t="shared" si="68"/>
        <v>#DIV/0!</v>
      </c>
      <c r="S81" s="81"/>
      <c r="T81" s="81">
        <f t="shared" si="69"/>
        <v>0</v>
      </c>
      <c r="U81" s="81" t="e">
        <f t="shared" si="70"/>
        <v>#DIV/0!</v>
      </c>
      <c r="V81" s="81">
        <f t="shared" si="71"/>
        <v>0</v>
      </c>
      <c r="W81" s="81"/>
      <c r="X81" s="81">
        <f t="shared" si="72"/>
        <v>0</v>
      </c>
      <c r="Y81" s="81" t="e">
        <f t="shared" si="73"/>
        <v>#DIV/0!</v>
      </c>
    </row>
    <row r="82" spans="1:25" s="35" customFormat="1" hidden="1" x14ac:dyDescent="0.25">
      <c r="A82" s="60">
        <v>2315</v>
      </c>
      <c r="B82" s="70" t="s">
        <v>101</v>
      </c>
      <c r="C82" s="100"/>
      <c r="D82" s="81"/>
      <c r="E82" s="81"/>
      <c r="F82" s="81"/>
      <c r="G82" s="81"/>
      <c r="H82" s="81">
        <f t="shared" si="74"/>
        <v>0</v>
      </c>
      <c r="I82" s="81" t="e">
        <f t="shared" si="75"/>
        <v>#DIV/0!</v>
      </c>
      <c r="J82" s="81"/>
      <c r="K82" s="81">
        <f t="shared" si="76"/>
        <v>0</v>
      </c>
      <c r="L82" s="81" t="e">
        <f t="shared" si="77"/>
        <v>#DIV/0!</v>
      </c>
      <c r="M82" s="81" t="e">
        <f t="shared" si="78"/>
        <v>#DIV/0!</v>
      </c>
      <c r="N82" s="81" t="s">
        <v>5</v>
      </c>
      <c r="O82" s="81" t="s">
        <v>5</v>
      </c>
      <c r="P82" s="81"/>
      <c r="Q82" s="81">
        <f t="shared" si="67"/>
        <v>0</v>
      </c>
      <c r="R82" s="81" t="e">
        <f t="shared" si="68"/>
        <v>#DIV/0!</v>
      </c>
      <c r="S82" s="81"/>
      <c r="T82" s="81">
        <f t="shared" si="69"/>
        <v>0</v>
      </c>
      <c r="U82" s="81" t="e">
        <f t="shared" si="70"/>
        <v>#DIV/0!</v>
      </c>
      <c r="V82" s="81">
        <f t="shared" si="71"/>
        <v>0</v>
      </c>
      <c r="W82" s="81"/>
      <c r="X82" s="81">
        <f t="shared" si="72"/>
        <v>0</v>
      </c>
      <c r="Y82" s="81" t="e">
        <f t="shared" si="73"/>
        <v>#DIV/0!</v>
      </c>
    </row>
    <row r="83" spans="1:25" s="35" customFormat="1" ht="24.75" customHeight="1" x14ac:dyDescent="0.25">
      <c r="A83" s="1">
        <v>2320</v>
      </c>
      <c r="B83" s="9" t="s">
        <v>111</v>
      </c>
      <c r="C83" s="101"/>
      <c r="D83" s="123"/>
      <c r="E83" s="123"/>
      <c r="F83" s="123"/>
      <c r="G83" s="123"/>
      <c r="H83" s="123">
        <f t="shared" si="74"/>
        <v>0</v>
      </c>
      <c r="I83" s="123" t="e">
        <f t="shared" si="75"/>
        <v>#DIV/0!</v>
      </c>
      <c r="J83" s="123"/>
      <c r="K83" s="123">
        <f t="shared" si="76"/>
        <v>0</v>
      </c>
      <c r="L83" s="123" t="e">
        <f t="shared" si="77"/>
        <v>#DIV/0!</v>
      </c>
      <c r="M83" s="123" t="e">
        <f t="shared" si="78"/>
        <v>#DIV/0!</v>
      </c>
      <c r="N83" s="123" t="s">
        <v>5</v>
      </c>
      <c r="O83" s="123" t="s">
        <v>5</v>
      </c>
      <c r="P83" s="123"/>
      <c r="Q83" s="123">
        <f t="shared" si="67"/>
        <v>0</v>
      </c>
      <c r="R83" s="123" t="e">
        <f t="shared" si="68"/>
        <v>#DIV/0!</v>
      </c>
      <c r="S83" s="123"/>
      <c r="T83" s="123">
        <f t="shared" si="69"/>
        <v>0</v>
      </c>
      <c r="U83" s="123" t="e">
        <f t="shared" si="70"/>
        <v>#DIV/0!</v>
      </c>
      <c r="V83" s="123">
        <f t="shared" si="71"/>
        <v>0</v>
      </c>
      <c r="W83" s="123"/>
      <c r="X83" s="123">
        <f t="shared" si="72"/>
        <v>0</v>
      </c>
      <c r="Y83" s="123" t="e">
        <f t="shared" si="73"/>
        <v>#DIV/0!</v>
      </c>
    </row>
    <row r="84" spans="1:25" s="35" customFormat="1" ht="45.6" customHeight="1" x14ac:dyDescent="0.25">
      <c r="A84" s="2" t="s">
        <v>102</v>
      </c>
      <c r="B84" s="46" t="s">
        <v>114</v>
      </c>
      <c r="C84" s="102"/>
      <c r="D84" s="68"/>
      <c r="E84" s="68"/>
      <c r="F84" s="68"/>
      <c r="G84" s="68"/>
      <c r="H84" s="68">
        <f t="shared" si="74"/>
        <v>0</v>
      </c>
      <c r="I84" s="68" t="e">
        <f t="shared" si="75"/>
        <v>#DIV/0!</v>
      </c>
      <c r="J84" s="68"/>
      <c r="K84" s="68">
        <f t="shared" si="76"/>
        <v>0</v>
      </c>
      <c r="L84" s="68" t="e">
        <f t="shared" si="77"/>
        <v>#DIV/0!</v>
      </c>
      <c r="M84" s="68" t="e">
        <f t="shared" si="78"/>
        <v>#DIV/0!</v>
      </c>
      <c r="N84" s="68" t="s">
        <v>5</v>
      </c>
      <c r="O84" s="68" t="s">
        <v>5</v>
      </c>
      <c r="P84" s="68"/>
      <c r="Q84" s="68">
        <f t="shared" si="67"/>
        <v>0</v>
      </c>
      <c r="R84" s="68" t="e">
        <f t="shared" si="68"/>
        <v>#DIV/0!</v>
      </c>
      <c r="S84" s="68"/>
      <c r="T84" s="68">
        <f t="shared" si="69"/>
        <v>0</v>
      </c>
      <c r="U84" s="68" t="e">
        <f t="shared" si="70"/>
        <v>#DIV/0!</v>
      </c>
      <c r="V84" s="68">
        <f t="shared" si="71"/>
        <v>0</v>
      </c>
      <c r="W84" s="68"/>
      <c r="X84" s="68">
        <f t="shared" si="72"/>
        <v>0</v>
      </c>
      <c r="Y84" s="68" t="e">
        <f t="shared" si="73"/>
        <v>#DIV/0!</v>
      </c>
    </row>
    <row r="85" spans="1:25" s="18" customFormat="1" ht="97.5" customHeight="1" x14ac:dyDescent="0.25">
      <c r="A85" s="1">
        <v>2330</v>
      </c>
      <c r="B85" s="9" t="s">
        <v>276</v>
      </c>
      <c r="C85" s="103">
        <f>C86+C87+C88+C89+C90+C91+C93+C94+C95+C96+C97+C98+C102</f>
        <v>0</v>
      </c>
      <c r="D85" s="103">
        <f>D86+D87+D88+D89+D90+D91+D93+D94+D95+D96+D97+D98+D102</f>
        <v>0</v>
      </c>
      <c r="E85" s="103">
        <f>E86+E87+E88+E89+E90+E91+E93+E94+E95+E96+E97+E98+E102</f>
        <v>0</v>
      </c>
      <c r="F85" s="103">
        <f>F86+F87+F88+F89+F90+F91+F93+F94+F95+F96+F97+F98+F102</f>
        <v>0</v>
      </c>
      <c r="G85" s="103">
        <f>G86+G87+G88+G89+G90+G91+G93+G94+G95+G96+G97+G98+G102</f>
        <v>0</v>
      </c>
      <c r="H85" s="123">
        <f t="shared" si="74"/>
        <v>0</v>
      </c>
      <c r="I85" s="123" t="e">
        <f t="shared" si="75"/>
        <v>#DIV/0!</v>
      </c>
      <c r="J85" s="103">
        <f>J86+J87+J88+J89+J90+J91+J93+J94+J95+J96+J97+J98+J102</f>
        <v>0</v>
      </c>
      <c r="K85" s="123">
        <f t="shared" si="76"/>
        <v>0</v>
      </c>
      <c r="L85" s="123" t="e">
        <f t="shared" si="77"/>
        <v>#DIV/0!</v>
      </c>
      <c r="M85" s="123" t="e">
        <f t="shared" si="78"/>
        <v>#DIV/0!</v>
      </c>
      <c r="N85" s="123" t="s">
        <v>5</v>
      </c>
      <c r="O85" s="123" t="s">
        <v>5</v>
      </c>
      <c r="P85" s="103">
        <f>P86+P87+P88+P89+P90+P91+P93+P94+P95+P96+P97+P98+P102</f>
        <v>0</v>
      </c>
      <c r="Q85" s="123">
        <f t="shared" si="67"/>
        <v>0</v>
      </c>
      <c r="R85" s="123" t="e">
        <f t="shared" si="68"/>
        <v>#DIV/0!</v>
      </c>
      <c r="S85" s="103">
        <f>S86+S87+S88+S89+S90+S91+S93+S94+S95+S96+S97+S98+S102</f>
        <v>0</v>
      </c>
      <c r="T85" s="123">
        <f t="shared" si="69"/>
        <v>0</v>
      </c>
      <c r="U85" s="123" t="e">
        <f t="shared" si="70"/>
        <v>#DIV/0!</v>
      </c>
      <c r="V85" s="123">
        <f t="shared" si="71"/>
        <v>0</v>
      </c>
      <c r="W85" s="103">
        <f>W86+W87+W88+W89+W90+W91+W93+W94+W95+W96+W97+W98+W102</f>
        <v>0</v>
      </c>
      <c r="X85" s="123">
        <f t="shared" si="72"/>
        <v>0</v>
      </c>
      <c r="Y85" s="123" t="e">
        <f t="shared" si="73"/>
        <v>#DIV/0!</v>
      </c>
    </row>
    <row r="86" spans="1:25" s="18" customFormat="1" ht="25.15" customHeight="1" x14ac:dyDescent="0.25">
      <c r="A86" s="2" t="s">
        <v>112</v>
      </c>
      <c r="B86" s="46" t="s">
        <v>103</v>
      </c>
      <c r="C86" s="104"/>
      <c r="D86" s="124"/>
      <c r="E86" s="124"/>
      <c r="F86" s="124"/>
      <c r="G86" s="124"/>
      <c r="H86" s="124">
        <f t="shared" si="74"/>
        <v>0</v>
      </c>
      <c r="I86" s="124" t="e">
        <f t="shared" si="75"/>
        <v>#DIV/0!</v>
      </c>
      <c r="J86" s="124"/>
      <c r="K86" s="124">
        <f t="shared" si="76"/>
        <v>0</v>
      </c>
      <c r="L86" s="124" t="e">
        <f t="shared" si="77"/>
        <v>#DIV/0!</v>
      </c>
      <c r="M86" s="124" t="e">
        <f t="shared" si="78"/>
        <v>#DIV/0!</v>
      </c>
      <c r="N86" s="124" t="s">
        <v>5</v>
      </c>
      <c r="O86" s="124" t="s">
        <v>5</v>
      </c>
      <c r="P86" s="124"/>
      <c r="Q86" s="124">
        <f t="shared" si="67"/>
        <v>0</v>
      </c>
      <c r="R86" s="124" t="e">
        <f t="shared" si="68"/>
        <v>#DIV/0!</v>
      </c>
      <c r="S86" s="124"/>
      <c r="T86" s="124">
        <f t="shared" si="69"/>
        <v>0</v>
      </c>
      <c r="U86" s="124" t="e">
        <f t="shared" si="70"/>
        <v>#DIV/0!</v>
      </c>
      <c r="V86" s="124">
        <f t="shared" si="71"/>
        <v>0</v>
      </c>
      <c r="W86" s="124"/>
      <c r="X86" s="124">
        <f t="shared" si="72"/>
        <v>0</v>
      </c>
      <c r="Y86" s="124" t="e">
        <f t="shared" si="73"/>
        <v>#DIV/0!</v>
      </c>
    </row>
    <row r="87" spans="1:25" s="18" customFormat="1" ht="24.6" customHeight="1" x14ac:dyDescent="0.25">
      <c r="A87" s="2" t="s">
        <v>113</v>
      </c>
      <c r="B87" s="46" t="s">
        <v>104</v>
      </c>
      <c r="C87" s="104"/>
      <c r="D87" s="124"/>
      <c r="E87" s="124"/>
      <c r="F87" s="124"/>
      <c r="G87" s="124"/>
      <c r="H87" s="124">
        <f t="shared" si="74"/>
        <v>0</v>
      </c>
      <c r="I87" s="124" t="e">
        <f t="shared" si="75"/>
        <v>#DIV/0!</v>
      </c>
      <c r="J87" s="124"/>
      <c r="K87" s="124">
        <f t="shared" si="76"/>
        <v>0</v>
      </c>
      <c r="L87" s="124" t="e">
        <f t="shared" si="77"/>
        <v>#DIV/0!</v>
      </c>
      <c r="M87" s="124" t="e">
        <f t="shared" si="78"/>
        <v>#DIV/0!</v>
      </c>
      <c r="N87" s="124" t="s">
        <v>5</v>
      </c>
      <c r="O87" s="124" t="s">
        <v>5</v>
      </c>
      <c r="P87" s="124"/>
      <c r="Q87" s="124">
        <f t="shared" si="67"/>
        <v>0</v>
      </c>
      <c r="R87" s="124" t="e">
        <f t="shared" si="68"/>
        <v>#DIV/0!</v>
      </c>
      <c r="S87" s="124"/>
      <c r="T87" s="124">
        <f t="shared" si="69"/>
        <v>0</v>
      </c>
      <c r="U87" s="124" t="e">
        <f t="shared" si="70"/>
        <v>#DIV/0!</v>
      </c>
      <c r="V87" s="124">
        <f t="shared" si="71"/>
        <v>0</v>
      </c>
      <c r="W87" s="124"/>
      <c r="X87" s="124">
        <f t="shared" si="72"/>
        <v>0</v>
      </c>
      <c r="Y87" s="124" t="e">
        <f t="shared" si="73"/>
        <v>#DIV/0!</v>
      </c>
    </row>
    <row r="88" spans="1:25" s="19" customFormat="1" ht="25.9" customHeight="1" x14ac:dyDescent="0.25">
      <c r="A88" s="2" t="s">
        <v>115</v>
      </c>
      <c r="B88" s="11" t="s">
        <v>265</v>
      </c>
      <c r="C88" s="72"/>
      <c r="D88" s="68"/>
      <c r="E88" s="68"/>
      <c r="F88" s="68"/>
      <c r="G88" s="68"/>
      <c r="H88" s="68">
        <f t="shared" si="74"/>
        <v>0</v>
      </c>
      <c r="I88" s="68" t="e">
        <f t="shared" si="75"/>
        <v>#DIV/0!</v>
      </c>
      <c r="J88" s="68"/>
      <c r="K88" s="68">
        <f t="shared" si="76"/>
        <v>0</v>
      </c>
      <c r="L88" s="68" t="e">
        <f t="shared" si="77"/>
        <v>#DIV/0!</v>
      </c>
      <c r="M88" s="68" t="e">
        <f t="shared" si="78"/>
        <v>#DIV/0!</v>
      </c>
      <c r="N88" s="68" t="s">
        <v>5</v>
      </c>
      <c r="O88" s="68" t="s">
        <v>5</v>
      </c>
      <c r="P88" s="68"/>
      <c r="Q88" s="68">
        <f t="shared" si="67"/>
        <v>0</v>
      </c>
      <c r="R88" s="68" t="e">
        <f t="shared" si="68"/>
        <v>#DIV/0!</v>
      </c>
      <c r="S88" s="68"/>
      <c r="T88" s="68">
        <f t="shared" si="69"/>
        <v>0</v>
      </c>
      <c r="U88" s="68" t="e">
        <f t="shared" si="70"/>
        <v>#DIV/0!</v>
      </c>
      <c r="V88" s="68">
        <f t="shared" si="71"/>
        <v>0</v>
      </c>
      <c r="W88" s="68"/>
      <c r="X88" s="68">
        <f t="shared" si="72"/>
        <v>0</v>
      </c>
      <c r="Y88" s="68" t="e">
        <f t="shared" si="73"/>
        <v>#DIV/0!</v>
      </c>
    </row>
    <row r="89" spans="1:25" s="18" customFormat="1" ht="46.9" customHeight="1" x14ac:dyDescent="0.25">
      <c r="A89" s="2" t="s">
        <v>116</v>
      </c>
      <c r="B89" s="11" t="s">
        <v>105</v>
      </c>
      <c r="C89" s="72"/>
      <c r="D89" s="68"/>
      <c r="E89" s="68"/>
      <c r="F89" s="68"/>
      <c r="G89" s="68"/>
      <c r="H89" s="68">
        <f t="shared" si="74"/>
        <v>0</v>
      </c>
      <c r="I89" s="68" t="e">
        <f t="shared" si="75"/>
        <v>#DIV/0!</v>
      </c>
      <c r="J89" s="68"/>
      <c r="K89" s="68">
        <f t="shared" si="76"/>
        <v>0</v>
      </c>
      <c r="L89" s="68" t="e">
        <f t="shared" si="77"/>
        <v>#DIV/0!</v>
      </c>
      <c r="M89" s="68" t="e">
        <f t="shared" si="78"/>
        <v>#DIV/0!</v>
      </c>
      <c r="N89" s="68" t="s">
        <v>5</v>
      </c>
      <c r="O89" s="68" t="s">
        <v>5</v>
      </c>
      <c r="P89" s="68"/>
      <c r="Q89" s="68">
        <f t="shared" si="67"/>
        <v>0</v>
      </c>
      <c r="R89" s="68" t="e">
        <f t="shared" si="68"/>
        <v>#DIV/0!</v>
      </c>
      <c r="S89" s="68"/>
      <c r="T89" s="68">
        <f t="shared" si="69"/>
        <v>0</v>
      </c>
      <c r="U89" s="68" t="e">
        <f t="shared" si="70"/>
        <v>#DIV/0!</v>
      </c>
      <c r="V89" s="68">
        <f t="shared" si="71"/>
        <v>0</v>
      </c>
      <c r="W89" s="68"/>
      <c r="X89" s="68">
        <f t="shared" si="72"/>
        <v>0</v>
      </c>
      <c r="Y89" s="68" t="e">
        <f t="shared" si="73"/>
        <v>#DIV/0!</v>
      </c>
    </row>
    <row r="90" spans="1:25" s="19" customFormat="1" ht="27" customHeight="1" x14ac:dyDescent="0.25">
      <c r="A90" s="2" t="s">
        <v>117</v>
      </c>
      <c r="B90" s="46" t="s">
        <v>46</v>
      </c>
      <c r="C90" s="72"/>
      <c r="D90" s="68"/>
      <c r="E90" s="68"/>
      <c r="F90" s="68"/>
      <c r="G90" s="68"/>
      <c r="H90" s="68">
        <f t="shared" si="74"/>
        <v>0</v>
      </c>
      <c r="I90" s="68" t="e">
        <f t="shared" si="75"/>
        <v>#DIV/0!</v>
      </c>
      <c r="J90" s="68"/>
      <c r="K90" s="68">
        <f t="shared" si="76"/>
        <v>0</v>
      </c>
      <c r="L90" s="68" t="e">
        <f t="shared" si="77"/>
        <v>#DIV/0!</v>
      </c>
      <c r="M90" s="68" t="e">
        <f t="shared" si="78"/>
        <v>#DIV/0!</v>
      </c>
      <c r="N90" s="68" t="s">
        <v>5</v>
      </c>
      <c r="O90" s="68" t="s">
        <v>5</v>
      </c>
      <c r="P90" s="68"/>
      <c r="Q90" s="68">
        <f t="shared" si="67"/>
        <v>0</v>
      </c>
      <c r="R90" s="68" t="e">
        <f t="shared" si="68"/>
        <v>#DIV/0!</v>
      </c>
      <c r="S90" s="68"/>
      <c r="T90" s="68">
        <f t="shared" si="69"/>
        <v>0</v>
      </c>
      <c r="U90" s="68" t="e">
        <f t="shared" si="70"/>
        <v>#DIV/0!</v>
      </c>
      <c r="V90" s="68">
        <f t="shared" si="71"/>
        <v>0</v>
      </c>
      <c r="W90" s="68"/>
      <c r="X90" s="68">
        <f t="shared" si="72"/>
        <v>0</v>
      </c>
      <c r="Y90" s="68" t="e">
        <f t="shared" si="73"/>
        <v>#DIV/0!</v>
      </c>
    </row>
    <row r="91" spans="1:25" s="19" customFormat="1" ht="25.9" customHeight="1" x14ac:dyDescent="0.25">
      <c r="A91" s="2" t="s">
        <v>118</v>
      </c>
      <c r="B91" s="46" t="s">
        <v>56</v>
      </c>
      <c r="C91" s="72"/>
      <c r="D91" s="68"/>
      <c r="E91" s="68"/>
      <c r="F91" s="68"/>
      <c r="G91" s="68"/>
      <c r="H91" s="68">
        <f t="shared" si="74"/>
        <v>0</v>
      </c>
      <c r="I91" s="68" t="e">
        <f t="shared" si="75"/>
        <v>#DIV/0!</v>
      </c>
      <c r="J91" s="68"/>
      <c r="K91" s="68">
        <f t="shared" si="76"/>
        <v>0</v>
      </c>
      <c r="L91" s="68" t="e">
        <f t="shared" si="77"/>
        <v>#DIV/0!</v>
      </c>
      <c r="M91" s="68" t="e">
        <f t="shared" si="78"/>
        <v>#DIV/0!</v>
      </c>
      <c r="N91" s="68" t="s">
        <v>5</v>
      </c>
      <c r="O91" s="68" t="s">
        <v>5</v>
      </c>
      <c r="P91" s="68"/>
      <c r="Q91" s="68">
        <f t="shared" si="67"/>
        <v>0</v>
      </c>
      <c r="R91" s="68" t="e">
        <f t="shared" si="68"/>
        <v>#DIV/0!</v>
      </c>
      <c r="S91" s="68"/>
      <c r="T91" s="68">
        <f t="shared" si="69"/>
        <v>0</v>
      </c>
      <c r="U91" s="68" t="e">
        <f t="shared" si="70"/>
        <v>#DIV/0!</v>
      </c>
      <c r="V91" s="68">
        <f t="shared" si="71"/>
        <v>0</v>
      </c>
      <c r="W91" s="68"/>
      <c r="X91" s="68">
        <f t="shared" si="72"/>
        <v>0</v>
      </c>
      <c r="Y91" s="68" t="e">
        <f t="shared" si="73"/>
        <v>#DIV/0!</v>
      </c>
    </row>
    <row r="92" spans="1:25" s="19" customFormat="1" ht="25.15" customHeight="1" x14ac:dyDescent="0.25">
      <c r="A92" s="34">
        <v>2332</v>
      </c>
      <c r="B92" s="169" t="s">
        <v>106</v>
      </c>
      <c r="C92" s="73"/>
      <c r="D92" s="71"/>
      <c r="E92" s="71"/>
      <c r="F92" s="71"/>
      <c r="G92" s="71"/>
      <c r="H92" s="71">
        <f t="shared" si="74"/>
        <v>0</v>
      </c>
      <c r="I92" s="71" t="e">
        <f t="shared" si="75"/>
        <v>#DIV/0!</v>
      </c>
      <c r="J92" s="71"/>
      <c r="K92" s="71">
        <f t="shared" si="76"/>
        <v>0</v>
      </c>
      <c r="L92" s="71" t="e">
        <f t="shared" si="77"/>
        <v>#DIV/0!</v>
      </c>
      <c r="M92" s="71" t="e">
        <f t="shared" si="78"/>
        <v>#DIV/0!</v>
      </c>
      <c r="N92" s="71" t="s">
        <v>5</v>
      </c>
      <c r="O92" s="71" t="s">
        <v>5</v>
      </c>
      <c r="P92" s="71"/>
      <c r="Q92" s="71">
        <f t="shared" si="67"/>
        <v>0</v>
      </c>
      <c r="R92" s="71" t="e">
        <f t="shared" si="68"/>
        <v>#DIV/0!</v>
      </c>
      <c r="S92" s="71"/>
      <c r="T92" s="71">
        <f t="shared" si="69"/>
        <v>0</v>
      </c>
      <c r="U92" s="71" t="e">
        <f t="shared" si="70"/>
        <v>#DIV/0!</v>
      </c>
      <c r="V92" s="71">
        <f t="shared" si="71"/>
        <v>0</v>
      </c>
      <c r="W92" s="71"/>
      <c r="X92" s="71">
        <f t="shared" si="72"/>
        <v>0</v>
      </c>
      <c r="Y92" s="71" t="e">
        <f t="shared" si="73"/>
        <v>#DIV/0!</v>
      </c>
    </row>
    <row r="93" spans="1:25" s="19" customFormat="1" ht="24" customHeight="1" x14ac:dyDescent="0.25">
      <c r="A93" s="49" t="s">
        <v>119</v>
      </c>
      <c r="B93" s="46" t="s">
        <v>107</v>
      </c>
      <c r="C93" s="72"/>
      <c r="D93" s="68"/>
      <c r="E93" s="68"/>
      <c r="F93" s="68"/>
      <c r="G93" s="68"/>
      <c r="H93" s="68">
        <f t="shared" si="74"/>
        <v>0</v>
      </c>
      <c r="I93" s="68" t="e">
        <f t="shared" si="75"/>
        <v>#DIV/0!</v>
      </c>
      <c r="J93" s="68"/>
      <c r="K93" s="68">
        <f t="shared" si="76"/>
        <v>0</v>
      </c>
      <c r="L93" s="68" t="e">
        <f t="shared" si="77"/>
        <v>#DIV/0!</v>
      </c>
      <c r="M93" s="68" t="e">
        <f t="shared" si="78"/>
        <v>#DIV/0!</v>
      </c>
      <c r="N93" s="68" t="s">
        <v>5</v>
      </c>
      <c r="O93" s="68" t="s">
        <v>5</v>
      </c>
      <c r="P93" s="68"/>
      <c r="Q93" s="68">
        <f t="shared" si="67"/>
        <v>0</v>
      </c>
      <c r="R93" s="68" t="e">
        <f t="shared" si="68"/>
        <v>#DIV/0!</v>
      </c>
      <c r="S93" s="68"/>
      <c r="T93" s="68">
        <f t="shared" si="69"/>
        <v>0</v>
      </c>
      <c r="U93" s="68" t="e">
        <f t="shared" si="70"/>
        <v>#DIV/0!</v>
      </c>
      <c r="V93" s="68">
        <f t="shared" si="71"/>
        <v>0</v>
      </c>
      <c r="W93" s="68"/>
      <c r="X93" s="68">
        <f t="shared" si="72"/>
        <v>0</v>
      </c>
      <c r="Y93" s="68" t="e">
        <f t="shared" si="73"/>
        <v>#DIV/0!</v>
      </c>
    </row>
    <row r="94" spans="1:25" s="19" customFormat="1" ht="25.15" customHeight="1" x14ac:dyDescent="0.25">
      <c r="A94" s="49" t="s">
        <v>120</v>
      </c>
      <c r="B94" s="46" t="s">
        <v>108</v>
      </c>
      <c r="C94" s="72"/>
      <c r="D94" s="68"/>
      <c r="E94" s="68"/>
      <c r="F94" s="68"/>
      <c r="G94" s="68"/>
      <c r="H94" s="68">
        <f t="shared" si="74"/>
        <v>0</v>
      </c>
      <c r="I94" s="68" t="e">
        <f t="shared" si="75"/>
        <v>#DIV/0!</v>
      </c>
      <c r="J94" s="68"/>
      <c r="K94" s="68">
        <f t="shared" si="76"/>
        <v>0</v>
      </c>
      <c r="L94" s="68" t="e">
        <f t="shared" si="77"/>
        <v>#DIV/0!</v>
      </c>
      <c r="M94" s="68" t="e">
        <f t="shared" si="78"/>
        <v>#DIV/0!</v>
      </c>
      <c r="N94" s="68" t="s">
        <v>5</v>
      </c>
      <c r="O94" s="68" t="s">
        <v>5</v>
      </c>
      <c r="P94" s="68"/>
      <c r="Q94" s="68">
        <f t="shared" si="67"/>
        <v>0</v>
      </c>
      <c r="R94" s="68" t="e">
        <f t="shared" si="68"/>
        <v>#DIV/0!</v>
      </c>
      <c r="S94" s="68"/>
      <c r="T94" s="68">
        <f t="shared" si="69"/>
        <v>0</v>
      </c>
      <c r="U94" s="68" t="e">
        <f t="shared" si="70"/>
        <v>#DIV/0!</v>
      </c>
      <c r="V94" s="68">
        <f t="shared" si="71"/>
        <v>0</v>
      </c>
      <c r="W94" s="68"/>
      <c r="X94" s="68">
        <f t="shared" si="72"/>
        <v>0</v>
      </c>
      <c r="Y94" s="68" t="e">
        <f t="shared" si="73"/>
        <v>#DIV/0!</v>
      </c>
    </row>
    <row r="95" spans="1:25" s="19" customFormat="1" ht="46.9" customHeight="1" x14ac:dyDescent="0.25">
      <c r="A95" s="49" t="s">
        <v>121</v>
      </c>
      <c r="B95" s="46" t="s">
        <v>109</v>
      </c>
      <c r="C95" s="72"/>
      <c r="D95" s="68"/>
      <c r="E95" s="68"/>
      <c r="F95" s="68"/>
      <c r="G95" s="68"/>
      <c r="H95" s="68">
        <f t="shared" si="74"/>
        <v>0</v>
      </c>
      <c r="I95" s="68" t="e">
        <f t="shared" si="75"/>
        <v>#DIV/0!</v>
      </c>
      <c r="J95" s="68"/>
      <c r="K95" s="68">
        <f t="shared" si="76"/>
        <v>0</v>
      </c>
      <c r="L95" s="68" t="e">
        <f t="shared" si="77"/>
        <v>#DIV/0!</v>
      </c>
      <c r="M95" s="68" t="e">
        <f t="shared" si="78"/>
        <v>#DIV/0!</v>
      </c>
      <c r="N95" s="68" t="s">
        <v>5</v>
      </c>
      <c r="O95" s="68" t="s">
        <v>5</v>
      </c>
      <c r="P95" s="68"/>
      <c r="Q95" s="68">
        <f t="shared" si="67"/>
        <v>0</v>
      </c>
      <c r="R95" s="68" t="e">
        <f t="shared" si="68"/>
        <v>#DIV/0!</v>
      </c>
      <c r="S95" s="68"/>
      <c r="T95" s="68">
        <f t="shared" si="69"/>
        <v>0</v>
      </c>
      <c r="U95" s="68" t="e">
        <f t="shared" si="70"/>
        <v>#DIV/0!</v>
      </c>
      <c r="V95" s="68">
        <f t="shared" si="71"/>
        <v>0</v>
      </c>
      <c r="W95" s="68"/>
      <c r="X95" s="68">
        <f t="shared" si="72"/>
        <v>0</v>
      </c>
      <c r="Y95" s="68" t="e">
        <f t="shared" si="73"/>
        <v>#DIV/0!</v>
      </c>
    </row>
    <row r="96" spans="1:25" s="19" customFormat="1" ht="27.75" customHeight="1" x14ac:dyDescent="0.25">
      <c r="A96" s="2" t="s">
        <v>122</v>
      </c>
      <c r="B96" s="170" t="s">
        <v>51</v>
      </c>
      <c r="C96" s="72"/>
      <c r="D96" s="68"/>
      <c r="E96" s="68"/>
      <c r="F96" s="68"/>
      <c r="G96" s="68"/>
      <c r="H96" s="68">
        <f t="shared" si="74"/>
        <v>0</v>
      </c>
      <c r="I96" s="68" t="e">
        <f t="shared" si="75"/>
        <v>#DIV/0!</v>
      </c>
      <c r="J96" s="68"/>
      <c r="K96" s="68">
        <f t="shared" si="76"/>
        <v>0</v>
      </c>
      <c r="L96" s="68" t="e">
        <f t="shared" si="77"/>
        <v>#DIV/0!</v>
      </c>
      <c r="M96" s="68" t="e">
        <f t="shared" si="78"/>
        <v>#DIV/0!</v>
      </c>
      <c r="N96" s="68" t="s">
        <v>5</v>
      </c>
      <c r="O96" s="68" t="s">
        <v>5</v>
      </c>
      <c r="P96" s="68"/>
      <c r="Q96" s="68">
        <f t="shared" si="67"/>
        <v>0</v>
      </c>
      <c r="R96" s="68" t="e">
        <f t="shared" si="68"/>
        <v>#DIV/0!</v>
      </c>
      <c r="S96" s="68"/>
      <c r="T96" s="68">
        <f t="shared" si="69"/>
        <v>0</v>
      </c>
      <c r="U96" s="68" t="e">
        <f t="shared" si="70"/>
        <v>#DIV/0!</v>
      </c>
      <c r="V96" s="68">
        <f t="shared" si="71"/>
        <v>0</v>
      </c>
      <c r="W96" s="68"/>
      <c r="X96" s="68">
        <f t="shared" si="72"/>
        <v>0</v>
      </c>
      <c r="Y96" s="68" t="e">
        <f t="shared" si="73"/>
        <v>#DIV/0!</v>
      </c>
    </row>
    <row r="97" spans="1:25" s="19" customFormat="1" ht="25.15" customHeight="1" x14ac:dyDescent="0.25">
      <c r="A97" s="160" t="s">
        <v>123</v>
      </c>
      <c r="B97" s="172" t="s">
        <v>110</v>
      </c>
      <c r="C97" s="171"/>
      <c r="D97" s="68"/>
      <c r="E97" s="68"/>
      <c r="F97" s="68"/>
      <c r="G97" s="68"/>
      <c r="H97" s="68">
        <f t="shared" si="74"/>
        <v>0</v>
      </c>
      <c r="I97" s="68" t="e">
        <f t="shared" si="75"/>
        <v>#DIV/0!</v>
      </c>
      <c r="J97" s="68"/>
      <c r="K97" s="68">
        <f t="shared" si="76"/>
        <v>0</v>
      </c>
      <c r="L97" s="68" t="e">
        <f t="shared" si="77"/>
        <v>#DIV/0!</v>
      </c>
      <c r="M97" s="68" t="e">
        <f t="shared" si="78"/>
        <v>#DIV/0!</v>
      </c>
      <c r="N97" s="68" t="s">
        <v>5</v>
      </c>
      <c r="O97" s="68" t="s">
        <v>5</v>
      </c>
      <c r="P97" s="68"/>
      <c r="Q97" s="68">
        <f t="shared" si="67"/>
        <v>0</v>
      </c>
      <c r="R97" s="68" t="e">
        <f t="shared" si="68"/>
        <v>#DIV/0!</v>
      </c>
      <c r="S97" s="68"/>
      <c r="T97" s="68">
        <f t="shared" si="69"/>
        <v>0</v>
      </c>
      <c r="U97" s="68" t="e">
        <f t="shared" si="70"/>
        <v>#DIV/0!</v>
      </c>
      <c r="V97" s="68">
        <f t="shared" si="71"/>
        <v>0</v>
      </c>
      <c r="W97" s="68"/>
      <c r="X97" s="68">
        <f t="shared" si="72"/>
        <v>0</v>
      </c>
      <c r="Y97" s="68" t="e">
        <f t="shared" si="73"/>
        <v>#DIV/0!</v>
      </c>
    </row>
    <row r="98" spans="1:25" s="19" customFormat="1" ht="25.15" customHeight="1" x14ac:dyDescent="0.25">
      <c r="A98" s="160" t="s">
        <v>124</v>
      </c>
      <c r="B98" s="172" t="s">
        <v>52</v>
      </c>
      <c r="C98" s="171"/>
      <c r="D98" s="68"/>
      <c r="E98" s="68"/>
      <c r="F98" s="68"/>
      <c r="G98" s="68"/>
      <c r="H98" s="68">
        <f t="shared" si="74"/>
        <v>0</v>
      </c>
      <c r="I98" s="68" t="e">
        <f t="shared" si="75"/>
        <v>#DIV/0!</v>
      </c>
      <c r="J98" s="68"/>
      <c r="K98" s="68">
        <f t="shared" si="76"/>
        <v>0</v>
      </c>
      <c r="L98" s="68" t="e">
        <f t="shared" si="77"/>
        <v>#DIV/0!</v>
      </c>
      <c r="M98" s="68" t="e">
        <f t="shared" si="78"/>
        <v>#DIV/0!</v>
      </c>
      <c r="N98" s="68" t="s">
        <v>5</v>
      </c>
      <c r="O98" s="68" t="s">
        <v>5</v>
      </c>
      <c r="P98" s="68"/>
      <c r="Q98" s="68">
        <f t="shared" si="67"/>
        <v>0</v>
      </c>
      <c r="R98" s="68" t="e">
        <f t="shared" si="68"/>
        <v>#DIV/0!</v>
      </c>
      <c r="S98" s="68"/>
      <c r="T98" s="68">
        <f t="shared" si="69"/>
        <v>0</v>
      </c>
      <c r="U98" s="68" t="e">
        <f t="shared" si="70"/>
        <v>#DIV/0!</v>
      </c>
      <c r="V98" s="68">
        <f t="shared" si="71"/>
        <v>0</v>
      </c>
      <c r="W98" s="68"/>
      <c r="X98" s="68">
        <f t="shared" si="72"/>
        <v>0</v>
      </c>
      <c r="Y98" s="68" t="e">
        <f t="shared" si="73"/>
        <v>#DIV/0!</v>
      </c>
    </row>
    <row r="99" spans="1:25" s="19" customFormat="1" ht="25.15" customHeight="1" x14ac:dyDescent="0.25">
      <c r="A99" s="147">
        <v>2333</v>
      </c>
      <c r="B99" s="173" t="s">
        <v>245</v>
      </c>
      <c r="C99" s="171"/>
      <c r="D99" s="68"/>
      <c r="E99" s="68"/>
      <c r="F99" s="68"/>
      <c r="G99" s="68"/>
      <c r="H99" s="71">
        <f t="shared" ref="H99" si="79">G99-C99</f>
        <v>0</v>
      </c>
      <c r="I99" s="71" t="e">
        <f t="shared" ref="I99" si="80">G99/C99*100</f>
        <v>#DIV/0!</v>
      </c>
      <c r="J99" s="71"/>
      <c r="K99" s="71">
        <f t="shared" ref="K99" si="81">J99-D99</f>
        <v>0</v>
      </c>
      <c r="L99" s="71" t="e">
        <f t="shared" ref="L99" si="82">J99/D99*100</f>
        <v>#DIV/0!</v>
      </c>
      <c r="M99" s="71" t="e">
        <f t="shared" ref="M99" si="83">J99/G99*100</f>
        <v>#DIV/0!</v>
      </c>
      <c r="N99" s="71" t="s">
        <v>5</v>
      </c>
      <c r="O99" s="71" t="s">
        <v>5</v>
      </c>
      <c r="P99" s="71"/>
      <c r="Q99" s="71">
        <f t="shared" ref="Q99" si="84">P99-E99</f>
        <v>0</v>
      </c>
      <c r="R99" s="71" t="e">
        <f t="shared" ref="R99" si="85">P99/E99*100</f>
        <v>#DIV/0!</v>
      </c>
      <c r="S99" s="71"/>
      <c r="T99" s="71">
        <f t="shared" ref="T99" si="86">S99-E99</f>
        <v>0</v>
      </c>
      <c r="U99" s="71" t="e">
        <f t="shared" ref="U99" si="87">S99/E99*100</f>
        <v>#DIV/0!</v>
      </c>
      <c r="V99" s="71">
        <f t="shared" ref="V99" si="88">S99-P99</f>
        <v>0</v>
      </c>
      <c r="W99" s="71"/>
      <c r="X99" s="71">
        <f t="shared" ref="X99" si="89">W99-C99</f>
        <v>0</v>
      </c>
      <c r="Y99" s="71" t="e">
        <f t="shared" ref="Y99" si="90">W99/C99*100</f>
        <v>#DIV/0!</v>
      </c>
    </row>
    <row r="100" spans="1:25" s="19" customFormat="1" ht="29.25" customHeight="1" x14ac:dyDescent="0.25">
      <c r="A100" s="147">
        <v>2334</v>
      </c>
      <c r="B100" s="174" t="s">
        <v>246</v>
      </c>
      <c r="C100" s="148"/>
      <c r="D100" s="71"/>
      <c r="E100" s="71"/>
      <c r="F100" s="71"/>
      <c r="G100" s="71"/>
      <c r="H100" s="71">
        <f>G100-C100</f>
        <v>0</v>
      </c>
      <c r="I100" s="71" t="e">
        <f t="shared" si="75"/>
        <v>#DIV/0!</v>
      </c>
      <c r="J100" s="71"/>
      <c r="K100" s="71">
        <f t="shared" si="76"/>
        <v>0</v>
      </c>
      <c r="L100" s="71" t="e">
        <f t="shared" si="77"/>
        <v>#DIV/0!</v>
      </c>
      <c r="M100" s="71" t="e">
        <f t="shared" si="78"/>
        <v>#DIV/0!</v>
      </c>
      <c r="N100" s="71" t="s">
        <v>5</v>
      </c>
      <c r="O100" s="71" t="s">
        <v>5</v>
      </c>
      <c r="P100" s="71"/>
      <c r="Q100" s="71">
        <f t="shared" si="67"/>
        <v>0</v>
      </c>
      <c r="R100" s="71" t="e">
        <f t="shared" si="68"/>
        <v>#DIV/0!</v>
      </c>
      <c r="S100" s="71"/>
      <c r="T100" s="71">
        <f t="shared" si="69"/>
        <v>0</v>
      </c>
      <c r="U100" s="71" t="e">
        <f t="shared" si="70"/>
        <v>#DIV/0!</v>
      </c>
      <c r="V100" s="71">
        <f t="shared" si="71"/>
        <v>0</v>
      </c>
      <c r="W100" s="71"/>
      <c r="X100" s="71">
        <f t="shared" si="72"/>
        <v>0</v>
      </c>
      <c r="Y100" s="71" t="e">
        <f t="shared" si="73"/>
        <v>#DIV/0!</v>
      </c>
    </row>
    <row r="101" spans="1:25" s="19" customFormat="1" ht="29.25" customHeight="1" x14ac:dyDescent="0.25">
      <c r="A101" s="147">
        <v>2335</v>
      </c>
      <c r="B101" s="174" t="s">
        <v>295</v>
      </c>
      <c r="C101" s="148"/>
      <c r="D101" s="71"/>
      <c r="E101" s="71"/>
      <c r="F101" s="71"/>
      <c r="G101" s="71"/>
      <c r="H101" s="71">
        <f>G101-C101</f>
        <v>0</v>
      </c>
      <c r="I101" s="71" t="e">
        <f t="shared" ref="I101" si="91">G101/C101*100</f>
        <v>#DIV/0!</v>
      </c>
      <c r="J101" s="71"/>
      <c r="K101" s="71">
        <f t="shared" ref="K101" si="92">J101-D101</f>
        <v>0</v>
      </c>
      <c r="L101" s="71" t="e">
        <f t="shared" ref="L101" si="93">J101/D101*100</f>
        <v>#DIV/0!</v>
      </c>
      <c r="M101" s="71" t="e">
        <f t="shared" ref="M101" si="94">J101/G101*100</f>
        <v>#DIV/0!</v>
      </c>
      <c r="N101" s="71" t="s">
        <v>5</v>
      </c>
      <c r="O101" s="71" t="s">
        <v>5</v>
      </c>
      <c r="P101" s="71"/>
      <c r="Q101" s="71">
        <f t="shared" ref="Q101" si="95">P101-E101</f>
        <v>0</v>
      </c>
      <c r="R101" s="71" t="e">
        <f t="shared" ref="R101" si="96">P101/E101*100</f>
        <v>#DIV/0!</v>
      </c>
      <c r="S101" s="71"/>
      <c r="T101" s="71">
        <f t="shared" ref="T101" si="97">S101-E101</f>
        <v>0</v>
      </c>
      <c r="U101" s="71" t="e">
        <f t="shared" ref="U101" si="98">S101/E101*100</f>
        <v>#DIV/0!</v>
      </c>
      <c r="V101" s="71">
        <f t="shared" ref="V101" si="99">S101-P101</f>
        <v>0</v>
      </c>
      <c r="W101" s="71"/>
      <c r="X101" s="71">
        <f t="shared" ref="X101" si="100">W101-C101</f>
        <v>0</v>
      </c>
      <c r="Y101" s="71" t="e">
        <f t="shared" ref="Y101" si="101">W101/C101*100</f>
        <v>#DIV/0!</v>
      </c>
    </row>
    <row r="102" spans="1:25" s="19" customFormat="1" ht="29.25" customHeight="1" x14ac:dyDescent="0.25">
      <c r="A102" s="147" t="s">
        <v>125</v>
      </c>
      <c r="B102" s="150" t="s">
        <v>247</v>
      </c>
      <c r="C102" s="148"/>
      <c r="D102" s="71"/>
      <c r="E102" s="71"/>
      <c r="F102" s="71"/>
      <c r="G102" s="71"/>
      <c r="H102" s="71">
        <f t="shared" ref="H102" si="102">G102-C102</f>
        <v>0</v>
      </c>
      <c r="I102" s="71" t="e">
        <f t="shared" ref="I102" si="103">G102/C102*100</f>
        <v>#DIV/0!</v>
      </c>
      <c r="J102" s="71"/>
      <c r="K102" s="71">
        <f t="shared" ref="K102" si="104">J102-D102</f>
        <v>0</v>
      </c>
      <c r="L102" s="71" t="e">
        <f t="shared" ref="L102" si="105">J102/D102*100</f>
        <v>#DIV/0!</v>
      </c>
      <c r="M102" s="71" t="e">
        <f t="shared" ref="M102" si="106">J102/G102*100</f>
        <v>#DIV/0!</v>
      </c>
      <c r="N102" s="71" t="s">
        <v>5</v>
      </c>
      <c r="O102" s="71" t="s">
        <v>5</v>
      </c>
      <c r="P102" s="71"/>
      <c r="Q102" s="71">
        <f t="shared" ref="Q102" si="107">P102-E102</f>
        <v>0</v>
      </c>
      <c r="R102" s="71" t="e">
        <f t="shared" ref="R102" si="108">P102/E102*100</f>
        <v>#DIV/0!</v>
      </c>
      <c r="S102" s="71"/>
      <c r="T102" s="71">
        <f t="shared" ref="T102" si="109">S102-E102</f>
        <v>0</v>
      </c>
      <c r="U102" s="71" t="e">
        <f t="shared" ref="U102" si="110">S102/E102*100</f>
        <v>#DIV/0!</v>
      </c>
      <c r="V102" s="71">
        <f t="shared" ref="V102" si="111">S102-P102</f>
        <v>0</v>
      </c>
      <c r="W102" s="71"/>
      <c r="X102" s="71">
        <f t="shared" ref="X102" si="112">W102-C102</f>
        <v>0</v>
      </c>
      <c r="Y102" s="71" t="e">
        <f t="shared" ref="Y102" si="113">W102/C102*100</f>
        <v>#DIV/0!</v>
      </c>
    </row>
    <row r="103" spans="1:25" s="19" customFormat="1" ht="44.45" customHeight="1" x14ac:dyDescent="0.25">
      <c r="A103" s="1">
        <v>2340</v>
      </c>
      <c r="B103" s="149" t="s">
        <v>55</v>
      </c>
      <c r="C103" s="103"/>
      <c r="D103" s="123"/>
      <c r="E103" s="123"/>
      <c r="F103" s="123"/>
      <c r="G103" s="123"/>
      <c r="H103" s="123">
        <f t="shared" si="74"/>
        <v>0</v>
      </c>
      <c r="I103" s="123" t="e">
        <f t="shared" si="75"/>
        <v>#DIV/0!</v>
      </c>
      <c r="J103" s="123"/>
      <c r="K103" s="123">
        <f t="shared" si="76"/>
        <v>0</v>
      </c>
      <c r="L103" s="123" t="e">
        <f t="shared" si="77"/>
        <v>#DIV/0!</v>
      </c>
      <c r="M103" s="123" t="e">
        <f t="shared" si="78"/>
        <v>#DIV/0!</v>
      </c>
      <c r="N103" s="123" t="s">
        <v>5</v>
      </c>
      <c r="O103" s="123" t="s">
        <v>5</v>
      </c>
      <c r="P103" s="123"/>
      <c r="Q103" s="123">
        <f t="shared" si="67"/>
        <v>0</v>
      </c>
      <c r="R103" s="123" t="e">
        <f t="shared" si="68"/>
        <v>#DIV/0!</v>
      </c>
      <c r="S103" s="123"/>
      <c r="T103" s="123">
        <f t="shared" si="69"/>
        <v>0</v>
      </c>
      <c r="U103" s="123" t="e">
        <f t="shared" si="70"/>
        <v>#DIV/0!</v>
      </c>
      <c r="V103" s="123">
        <f t="shared" si="71"/>
        <v>0</v>
      </c>
      <c r="W103" s="123"/>
      <c r="X103" s="123">
        <f t="shared" si="72"/>
        <v>0</v>
      </c>
      <c r="Y103" s="123" t="e">
        <f t="shared" si="73"/>
        <v>#DIV/0!</v>
      </c>
    </row>
    <row r="104" spans="1:25" s="19" customFormat="1" ht="23.45" customHeight="1" x14ac:dyDescent="0.25">
      <c r="A104" s="1">
        <v>2350</v>
      </c>
      <c r="B104" s="9" t="s">
        <v>130</v>
      </c>
      <c r="C104" s="103">
        <f>C105+C107</f>
        <v>0</v>
      </c>
      <c r="D104" s="123">
        <f>D105+D107</f>
        <v>0</v>
      </c>
      <c r="E104" s="123">
        <f>E105+E107</f>
        <v>0</v>
      </c>
      <c r="F104" s="123">
        <f>F105+F107</f>
        <v>0</v>
      </c>
      <c r="G104" s="123">
        <f>G105+G107</f>
        <v>0</v>
      </c>
      <c r="H104" s="123">
        <f t="shared" si="74"/>
        <v>0</v>
      </c>
      <c r="I104" s="123" t="e">
        <f t="shared" si="75"/>
        <v>#DIV/0!</v>
      </c>
      <c r="J104" s="123">
        <f>J105+J107</f>
        <v>0</v>
      </c>
      <c r="K104" s="123">
        <f t="shared" si="76"/>
        <v>0</v>
      </c>
      <c r="L104" s="123" t="e">
        <f t="shared" si="77"/>
        <v>#DIV/0!</v>
      </c>
      <c r="M104" s="123" t="e">
        <f t="shared" si="78"/>
        <v>#DIV/0!</v>
      </c>
      <c r="N104" s="123" t="s">
        <v>5</v>
      </c>
      <c r="O104" s="123" t="s">
        <v>5</v>
      </c>
      <c r="P104" s="123">
        <f>P105+P107</f>
        <v>0</v>
      </c>
      <c r="Q104" s="123">
        <f t="shared" si="67"/>
        <v>0</v>
      </c>
      <c r="R104" s="123" t="e">
        <f t="shared" si="68"/>
        <v>#DIV/0!</v>
      </c>
      <c r="S104" s="123">
        <f>S105+S107</f>
        <v>0</v>
      </c>
      <c r="T104" s="123">
        <f t="shared" si="69"/>
        <v>0</v>
      </c>
      <c r="U104" s="123" t="e">
        <f t="shared" si="70"/>
        <v>#DIV/0!</v>
      </c>
      <c r="V104" s="123">
        <f t="shared" si="71"/>
        <v>0</v>
      </c>
      <c r="W104" s="123">
        <f>W105+W107</f>
        <v>0</v>
      </c>
      <c r="X104" s="123">
        <f t="shared" si="72"/>
        <v>0</v>
      </c>
      <c r="Y104" s="123" t="e">
        <f t="shared" si="73"/>
        <v>#DIV/0!</v>
      </c>
    </row>
    <row r="105" spans="1:25" s="19" customFormat="1" ht="27.6" customHeight="1" x14ac:dyDescent="0.25">
      <c r="A105" s="2" t="s">
        <v>128</v>
      </c>
      <c r="B105" s="11" t="s">
        <v>132</v>
      </c>
      <c r="C105" s="72"/>
      <c r="D105" s="68"/>
      <c r="E105" s="68"/>
      <c r="F105" s="68"/>
      <c r="G105" s="68"/>
      <c r="H105" s="68">
        <f t="shared" si="74"/>
        <v>0</v>
      </c>
      <c r="I105" s="68" t="e">
        <f t="shared" si="75"/>
        <v>#DIV/0!</v>
      </c>
      <c r="J105" s="68"/>
      <c r="K105" s="68">
        <f t="shared" si="76"/>
        <v>0</v>
      </c>
      <c r="L105" s="68" t="e">
        <f t="shared" si="77"/>
        <v>#DIV/0!</v>
      </c>
      <c r="M105" s="68" t="e">
        <f t="shared" si="78"/>
        <v>#DIV/0!</v>
      </c>
      <c r="N105" s="68" t="s">
        <v>5</v>
      </c>
      <c r="O105" s="68" t="s">
        <v>5</v>
      </c>
      <c r="P105" s="68"/>
      <c r="Q105" s="68">
        <f t="shared" si="67"/>
        <v>0</v>
      </c>
      <c r="R105" s="68" t="e">
        <f t="shared" si="68"/>
        <v>#DIV/0!</v>
      </c>
      <c r="S105" s="68"/>
      <c r="T105" s="68">
        <f t="shared" si="69"/>
        <v>0</v>
      </c>
      <c r="U105" s="68" t="e">
        <f t="shared" si="70"/>
        <v>#DIV/0!</v>
      </c>
      <c r="V105" s="68">
        <f t="shared" si="71"/>
        <v>0</v>
      </c>
      <c r="W105" s="68"/>
      <c r="X105" s="68">
        <f t="shared" si="72"/>
        <v>0</v>
      </c>
      <c r="Y105" s="68" t="e">
        <f t="shared" si="73"/>
        <v>#DIV/0!</v>
      </c>
    </row>
    <row r="106" spans="1:25" s="19" customFormat="1" ht="66.75" customHeight="1" x14ac:dyDescent="0.25">
      <c r="A106" s="34">
        <v>2351</v>
      </c>
      <c r="B106" s="41" t="s">
        <v>131</v>
      </c>
      <c r="C106" s="72"/>
      <c r="D106" s="68"/>
      <c r="E106" s="68"/>
      <c r="F106" s="68"/>
      <c r="G106" s="68"/>
      <c r="H106" s="68">
        <f t="shared" si="74"/>
        <v>0</v>
      </c>
      <c r="I106" s="68" t="e">
        <f t="shared" si="75"/>
        <v>#DIV/0!</v>
      </c>
      <c r="J106" s="68"/>
      <c r="K106" s="68">
        <f t="shared" si="76"/>
        <v>0</v>
      </c>
      <c r="L106" s="68" t="e">
        <f t="shared" si="77"/>
        <v>#DIV/0!</v>
      </c>
      <c r="M106" s="68" t="e">
        <f t="shared" si="78"/>
        <v>#DIV/0!</v>
      </c>
      <c r="N106" s="68" t="s">
        <v>5</v>
      </c>
      <c r="O106" s="68" t="s">
        <v>5</v>
      </c>
      <c r="P106" s="68"/>
      <c r="Q106" s="68">
        <f t="shared" si="67"/>
        <v>0</v>
      </c>
      <c r="R106" s="68" t="e">
        <f t="shared" si="68"/>
        <v>#DIV/0!</v>
      </c>
      <c r="S106" s="68"/>
      <c r="T106" s="68">
        <f t="shared" si="69"/>
        <v>0</v>
      </c>
      <c r="U106" s="68" t="e">
        <f t="shared" si="70"/>
        <v>#DIV/0!</v>
      </c>
      <c r="V106" s="68">
        <f t="shared" si="71"/>
        <v>0</v>
      </c>
      <c r="W106" s="68"/>
      <c r="X106" s="68">
        <f t="shared" si="72"/>
        <v>0</v>
      </c>
      <c r="Y106" s="68" t="e">
        <f t="shared" si="73"/>
        <v>#DIV/0!</v>
      </c>
    </row>
    <row r="107" spans="1:25" s="19" customFormat="1" ht="43.15" customHeight="1" x14ac:dyDescent="0.25">
      <c r="A107" s="2" t="s">
        <v>129</v>
      </c>
      <c r="B107" s="11" t="s">
        <v>133</v>
      </c>
      <c r="C107" s="72"/>
      <c r="D107" s="68"/>
      <c r="E107" s="68"/>
      <c r="F107" s="68"/>
      <c r="G107" s="68"/>
      <c r="H107" s="68">
        <f t="shared" si="74"/>
        <v>0</v>
      </c>
      <c r="I107" s="68" t="e">
        <f t="shared" si="75"/>
        <v>#DIV/0!</v>
      </c>
      <c r="J107" s="68"/>
      <c r="K107" s="68">
        <f t="shared" si="76"/>
        <v>0</v>
      </c>
      <c r="L107" s="68" t="e">
        <f t="shared" si="77"/>
        <v>#DIV/0!</v>
      </c>
      <c r="M107" s="68" t="e">
        <f t="shared" si="78"/>
        <v>#DIV/0!</v>
      </c>
      <c r="N107" s="68" t="s">
        <v>5</v>
      </c>
      <c r="O107" s="68" t="s">
        <v>5</v>
      </c>
      <c r="P107" s="68"/>
      <c r="Q107" s="68">
        <f t="shared" si="67"/>
        <v>0</v>
      </c>
      <c r="R107" s="68" t="e">
        <f t="shared" si="68"/>
        <v>#DIV/0!</v>
      </c>
      <c r="S107" s="68"/>
      <c r="T107" s="68">
        <f t="shared" si="69"/>
        <v>0</v>
      </c>
      <c r="U107" s="68" t="e">
        <f t="shared" si="70"/>
        <v>#DIV/0!</v>
      </c>
      <c r="V107" s="68">
        <f t="shared" si="71"/>
        <v>0</v>
      </c>
      <c r="W107" s="68"/>
      <c r="X107" s="68">
        <f t="shared" si="72"/>
        <v>0</v>
      </c>
      <c r="Y107" s="68" t="e">
        <f t="shared" si="73"/>
        <v>#DIV/0!</v>
      </c>
    </row>
    <row r="108" spans="1:25" s="19" customFormat="1" ht="51" customHeight="1" x14ac:dyDescent="0.25">
      <c r="A108" s="34">
        <v>2352</v>
      </c>
      <c r="B108" s="41" t="s">
        <v>134</v>
      </c>
      <c r="C108" s="73"/>
      <c r="D108" s="71"/>
      <c r="E108" s="71"/>
      <c r="F108" s="71"/>
      <c r="G108" s="71"/>
      <c r="H108" s="71">
        <f t="shared" si="74"/>
        <v>0</v>
      </c>
      <c r="I108" s="71" t="e">
        <f t="shared" si="75"/>
        <v>#DIV/0!</v>
      </c>
      <c r="J108" s="71"/>
      <c r="K108" s="71">
        <f t="shared" si="76"/>
        <v>0</v>
      </c>
      <c r="L108" s="71" t="e">
        <f t="shared" si="77"/>
        <v>#DIV/0!</v>
      </c>
      <c r="M108" s="71" t="e">
        <f t="shared" si="78"/>
        <v>#DIV/0!</v>
      </c>
      <c r="N108" s="71" t="s">
        <v>5</v>
      </c>
      <c r="O108" s="71" t="s">
        <v>5</v>
      </c>
      <c r="P108" s="71"/>
      <c r="Q108" s="71">
        <f t="shared" si="67"/>
        <v>0</v>
      </c>
      <c r="R108" s="71" t="e">
        <f t="shared" si="68"/>
        <v>#DIV/0!</v>
      </c>
      <c r="S108" s="71"/>
      <c r="T108" s="71">
        <f t="shared" si="69"/>
        <v>0</v>
      </c>
      <c r="U108" s="71" t="e">
        <f t="shared" si="70"/>
        <v>#DIV/0!</v>
      </c>
      <c r="V108" s="71">
        <f t="shared" si="71"/>
        <v>0</v>
      </c>
      <c r="W108" s="71"/>
      <c r="X108" s="71">
        <f t="shared" si="72"/>
        <v>0</v>
      </c>
      <c r="Y108" s="71" t="e">
        <f t="shared" si="73"/>
        <v>#DIV/0!</v>
      </c>
    </row>
    <row r="109" spans="1:25" s="19" customFormat="1" ht="23.45" customHeight="1" x14ac:dyDescent="0.25">
      <c r="A109" s="1">
        <v>2360</v>
      </c>
      <c r="B109" s="9" t="s">
        <v>40</v>
      </c>
      <c r="C109" s="103"/>
      <c r="D109" s="123"/>
      <c r="E109" s="123"/>
      <c r="F109" s="123"/>
      <c r="G109" s="123"/>
      <c r="H109" s="123">
        <f t="shared" si="74"/>
        <v>0</v>
      </c>
      <c r="I109" s="123" t="e">
        <f t="shared" si="75"/>
        <v>#DIV/0!</v>
      </c>
      <c r="J109" s="123"/>
      <c r="K109" s="123">
        <f t="shared" si="76"/>
        <v>0</v>
      </c>
      <c r="L109" s="123" t="e">
        <f t="shared" si="77"/>
        <v>#DIV/0!</v>
      </c>
      <c r="M109" s="123" t="e">
        <f t="shared" si="78"/>
        <v>#DIV/0!</v>
      </c>
      <c r="N109" s="123" t="s">
        <v>5</v>
      </c>
      <c r="O109" s="123" t="s">
        <v>5</v>
      </c>
      <c r="P109" s="123"/>
      <c r="Q109" s="123">
        <f t="shared" si="67"/>
        <v>0</v>
      </c>
      <c r="R109" s="123" t="e">
        <f t="shared" si="68"/>
        <v>#DIV/0!</v>
      </c>
      <c r="S109" s="123"/>
      <c r="T109" s="123">
        <f t="shared" si="69"/>
        <v>0</v>
      </c>
      <c r="U109" s="123" t="e">
        <f t="shared" si="70"/>
        <v>#DIV/0!</v>
      </c>
      <c r="V109" s="123">
        <f t="shared" si="71"/>
        <v>0</v>
      </c>
      <c r="W109" s="123"/>
      <c r="X109" s="123">
        <f t="shared" si="72"/>
        <v>0</v>
      </c>
      <c r="Y109" s="123" t="e">
        <f t="shared" si="73"/>
        <v>#DIV/0!</v>
      </c>
    </row>
    <row r="110" spans="1:25" s="19" customFormat="1" ht="25.9" customHeight="1" x14ac:dyDescent="0.25">
      <c r="A110" s="1">
        <v>2370</v>
      </c>
      <c r="B110" s="9" t="s">
        <v>39</v>
      </c>
      <c r="C110" s="103"/>
      <c r="D110" s="123"/>
      <c r="E110" s="123"/>
      <c r="F110" s="123"/>
      <c r="G110" s="123"/>
      <c r="H110" s="123">
        <f t="shared" si="74"/>
        <v>0</v>
      </c>
      <c r="I110" s="123" t="e">
        <f t="shared" si="75"/>
        <v>#DIV/0!</v>
      </c>
      <c r="J110" s="123"/>
      <c r="K110" s="123">
        <f t="shared" si="76"/>
        <v>0</v>
      </c>
      <c r="L110" s="123" t="e">
        <f t="shared" si="77"/>
        <v>#DIV/0!</v>
      </c>
      <c r="M110" s="123" t="e">
        <f t="shared" si="78"/>
        <v>#DIV/0!</v>
      </c>
      <c r="N110" s="123" t="s">
        <v>5</v>
      </c>
      <c r="O110" s="123" t="s">
        <v>5</v>
      </c>
      <c r="P110" s="123"/>
      <c r="Q110" s="123">
        <f t="shared" si="67"/>
        <v>0</v>
      </c>
      <c r="R110" s="123" t="e">
        <f t="shared" si="68"/>
        <v>#DIV/0!</v>
      </c>
      <c r="S110" s="123"/>
      <c r="T110" s="123">
        <f t="shared" si="69"/>
        <v>0</v>
      </c>
      <c r="U110" s="123" t="e">
        <f t="shared" si="70"/>
        <v>#DIV/0!</v>
      </c>
      <c r="V110" s="123">
        <f t="shared" si="71"/>
        <v>0</v>
      </c>
      <c r="W110" s="123"/>
      <c r="X110" s="123">
        <f t="shared" si="72"/>
        <v>0</v>
      </c>
      <c r="Y110" s="123" t="e">
        <f t="shared" si="73"/>
        <v>#DIV/0!</v>
      </c>
    </row>
    <row r="111" spans="1:25" s="18" customFormat="1" ht="27.6" customHeight="1" x14ac:dyDescent="0.25">
      <c r="A111" s="1">
        <v>2380</v>
      </c>
      <c r="B111" s="50" t="s">
        <v>126</v>
      </c>
      <c r="C111" s="103"/>
      <c r="D111" s="123"/>
      <c r="E111" s="123"/>
      <c r="F111" s="123"/>
      <c r="G111" s="123"/>
      <c r="H111" s="123">
        <f t="shared" si="74"/>
        <v>0</v>
      </c>
      <c r="I111" s="123" t="e">
        <f t="shared" si="75"/>
        <v>#DIV/0!</v>
      </c>
      <c r="J111" s="123"/>
      <c r="K111" s="123">
        <f t="shared" si="76"/>
        <v>0</v>
      </c>
      <c r="L111" s="123" t="e">
        <f t="shared" si="77"/>
        <v>#DIV/0!</v>
      </c>
      <c r="M111" s="123" t="e">
        <f t="shared" si="78"/>
        <v>#DIV/0!</v>
      </c>
      <c r="N111" s="123" t="s">
        <v>5</v>
      </c>
      <c r="O111" s="123" t="s">
        <v>5</v>
      </c>
      <c r="P111" s="123"/>
      <c r="Q111" s="123">
        <f t="shared" si="67"/>
        <v>0</v>
      </c>
      <c r="R111" s="123" t="e">
        <f t="shared" si="68"/>
        <v>#DIV/0!</v>
      </c>
      <c r="S111" s="123"/>
      <c r="T111" s="123">
        <f t="shared" si="69"/>
        <v>0</v>
      </c>
      <c r="U111" s="123" t="e">
        <f t="shared" si="70"/>
        <v>#DIV/0!</v>
      </c>
      <c r="V111" s="123">
        <f t="shared" si="71"/>
        <v>0</v>
      </c>
      <c r="W111" s="123"/>
      <c r="X111" s="123">
        <f t="shared" si="72"/>
        <v>0</v>
      </c>
      <c r="Y111" s="123" t="e">
        <f t="shared" si="73"/>
        <v>#DIV/0!</v>
      </c>
    </row>
    <row r="112" spans="1:25" s="18" customFormat="1" ht="28.9" customHeight="1" x14ac:dyDescent="0.25">
      <c r="A112" s="1">
        <v>2390</v>
      </c>
      <c r="B112" s="50" t="s">
        <v>127</v>
      </c>
      <c r="C112" s="103"/>
      <c r="D112" s="123"/>
      <c r="E112" s="123"/>
      <c r="F112" s="123"/>
      <c r="G112" s="123"/>
      <c r="H112" s="123">
        <f t="shared" si="74"/>
        <v>0</v>
      </c>
      <c r="I112" s="123" t="e">
        <f t="shared" si="75"/>
        <v>#DIV/0!</v>
      </c>
      <c r="J112" s="123"/>
      <c r="K112" s="123">
        <f t="shared" si="76"/>
        <v>0</v>
      </c>
      <c r="L112" s="123" t="e">
        <f t="shared" si="77"/>
        <v>#DIV/0!</v>
      </c>
      <c r="M112" s="123" t="e">
        <f t="shared" si="78"/>
        <v>#DIV/0!</v>
      </c>
      <c r="N112" s="123" t="s">
        <v>5</v>
      </c>
      <c r="O112" s="123" t="s">
        <v>5</v>
      </c>
      <c r="P112" s="123"/>
      <c r="Q112" s="123">
        <f t="shared" si="67"/>
        <v>0</v>
      </c>
      <c r="R112" s="123" t="e">
        <f t="shared" si="68"/>
        <v>#DIV/0!</v>
      </c>
      <c r="S112" s="123"/>
      <c r="T112" s="123">
        <f t="shared" si="69"/>
        <v>0</v>
      </c>
      <c r="U112" s="123" t="e">
        <f t="shared" si="70"/>
        <v>#DIV/0!</v>
      </c>
      <c r="V112" s="123">
        <f t="shared" si="71"/>
        <v>0</v>
      </c>
      <c r="W112" s="123"/>
      <c r="X112" s="123">
        <f t="shared" si="72"/>
        <v>0</v>
      </c>
      <c r="Y112" s="123" t="e">
        <f t="shared" si="73"/>
        <v>#DIV/0!</v>
      </c>
    </row>
    <row r="113" spans="1:25" s="18" customFormat="1" ht="45" customHeight="1" x14ac:dyDescent="0.25">
      <c r="A113" s="1">
        <v>2400</v>
      </c>
      <c r="B113" s="10" t="s">
        <v>198</v>
      </c>
      <c r="C113" s="103"/>
      <c r="D113" s="123"/>
      <c r="E113" s="123"/>
      <c r="F113" s="123"/>
      <c r="G113" s="123"/>
      <c r="H113" s="123">
        <f t="shared" si="74"/>
        <v>0</v>
      </c>
      <c r="I113" s="123" t="e">
        <f t="shared" si="75"/>
        <v>#DIV/0!</v>
      </c>
      <c r="J113" s="123"/>
      <c r="K113" s="123">
        <f t="shared" si="76"/>
        <v>0</v>
      </c>
      <c r="L113" s="123" t="e">
        <f t="shared" si="77"/>
        <v>#DIV/0!</v>
      </c>
      <c r="M113" s="123" t="e">
        <f t="shared" si="78"/>
        <v>#DIV/0!</v>
      </c>
      <c r="N113" s="123" t="s">
        <v>5</v>
      </c>
      <c r="O113" s="123" t="s">
        <v>5</v>
      </c>
      <c r="P113" s="123"/>
      <c r="Q113" s="123">
        <f t="shared" si="67"/>
        <v>0</v>
      </c>
      <c r="R113" s="123" t="e">
        <f t="shared" si="68"/>
        <v>#DIV/0!</v>
      </c>
      <c r="S113" s="123"/>
      <c r="T113" s="123">
        <f t="shared" si="69"/>
        <v>0</v>
      </c>
      <c r="U113" s="123" t="e">
        <f t="shared" si="70"/>
        <v>#DIV/0!</v>
      </c>
      <c r="V113" s="123">
        <f t="shared" si="71"/>
        <v>0</v>
      </c>
      <c r="W113" s="123"/>
      <c r="X113" s="123">
        <f t="shared" si="72"/>
        <v>0</v>
      </c>
      <c r="Y113" s="123" t="e">
        <f t="shared" si="73"/>
        <v>#DIV/0!</v>
      </c>
    </row>
    <row r="114" spans="1:25" s="18" customFormat="1" ht="27.6" customHeight="1" x14ac:dyDescent="0.25">
      <c r="A114" s="2" t="s">
        <v>135</v>
      </c>
      <c r="B114" s="46" t="s">
        <v>51</v>
      </c>
      <c r="C114" s="72"/>
      <c r="D114" s="68"/>
      <c r="E114" s="68"/>
      <c r="F114" s="68"/>
      <c r="G114" s="68"/>
      <c r="H114" s="68">
        <f t="shared" si="74"/>
        <v>0</v>
      </c>
      <c r="I114" s="68" t="e">
        <f t="shared" si="75"/>
        <v>#DIV/0!</v>
      </c>
      <c r="J114" s="68"/>
      <c r="K114" s="68">
        <f t="shared" si="76"/>
        <v>0</v>
      </c>
      <c r="L114" s="68" t="e">
        <f t="shared" si="77"/>
        <v>#DIV/0!</v>
      </c>
      <c r="M114" s="68" t="e">
        <f t="shared" si="78"/>
        <v>#DIV/0!</v>
      </c>
      <c r="N114" s="68" t="s">
        <v>5</v>
      </c>
      <c r="O114" s="68" t="s">
        <v>5</v>
      </c>
      <c r="P114" s="68"/>
      <c r="Q114" s="68">
        <f t="shared" si="67"/>
        <v>0</v>
      </c>
      <c r="R114" s="68" t="e">
        <f t="shared" si="68"/>
        <v>#DIV/0!</v>
      </c>
      <c r="S114" s="68"/>
      <c r="T114" s="68">
        <f t="shared" si="69"/>
        <v>0</v>
      </c>
      <c r="U114" s="68" t="e">
        <f t="shared" si="70"/>
        <v>#DIV/0!</v>
      </c>
      <c r="V114" s="68">
        <f t="shared" si="71"/>
        <v>0</v>
      </c>
      <c r="W114" s="68"/>
      <c r="X114" s="68">
        <f t="shared" si="72"/>
        <v>0</v>
      </c>
      <c r="Y114" s="68" t="e">
        <f t="shared" si="73"/>
        <v>#DIV/0!</v>
      </c>
    </row>
    <row r="115" spans="1:25" s="18" customFormat="1" ht="28.9" customHeight="1" x14ac:dyDescent="0.25">
      <c r="A115" s="1">
        <v>2410</v>
      </c>
      <c r="B115" s="10" t="s">
        <v>54</v>
      </c>
      <c r="C115" s="103">
        <f>C116+C117</f>
        <v>0</v>
      </c>
      <c r="D115" s="123">
        <f>D116+D117</f>
        <v>0</v>
      </c>
      <c r="E115" s="123">
        <f>E116+E117</f>
        <v>0</v>
      </c>
      <c r="F115" s="123">
        <f>F116+F117</f>
        <v>0</v>
      </c>
      <c r="G115" s="123">
        <f>G116+G117</f>
        <v>0</v>
      </c>
      <c r="H115" s="123">
        <f t="shared" si="74"/>
        <v>0</v>
      </c>
      <c r="I115" s="123" t="e">
        <f t="shared" si="75"/>
        <v>#DIV/0!</v>
      </c>
      <c r="J115" s="123">
        <f>J116+J117</f>
        <v>0</v>
      </c>
      <c r="K115" s="123">
        <f t="shared" si="76"/>
        <v>0</v>
      </c>
      <c r="L115" s="123" t="e">
        <f t="shared" si="77"/>
        <v>#DIV/0!</v>
      </c>
      <c r="M115" s="123" t="e">
        <f t="shared" si="78"/>
        <v>#DIV/0!</v>
      </c>
      <c r="N115" s="123" t="s">
        <v>5</v>
      </c>
      <c r="O115" s="123" t="s">
        <v>5</v>
      </c>
      <c r="P115" s="123">
        <f>P116+P117</f>
        <v>0</v>
      </c>
      <c r="Q115" s="123">
        <f t="shared" si="67"/>
        <v>0</v>
      </c>
      <c r="R115" s="123" t="e">
        <f t="shared" si="68"/>
        <v>#DIV/0!</v>
      </c>
      <c r="S115" s="123">
        <f>S116+S117</f>
        <v>0</v>
      </c>
      <c r="T115" s="123">
        <f t="shared" si="69"/>
        <v>0</v>
      </c>
      <c r="U115" s="123" t="e">
        <f t="shared" si="70"/>
        <v>#DIV/0!</v>
      </c>
      <c r="V115" s="123">
        <f t="shared" si="71"/>
        <v>0</v>
      </c>
      <c r="W115" s="123">
        <f>W116+W117</f>
        <v>0</v>
      </c>
      <c r="X115" s="123">
        <f t="shared" si="72"/>
        <v>0</v>
      </c>
      <c r="Y115" s="123" t="e">
        <f t="shared" si="73"/>
        <v>#DIV/0!</v>
      </c>
    </row>
    <row r="116" spans="1:25" s="18" customFormat="1" ht="28.9" customHeight="1" x14ac:dyDescent="0.25">
      <c r="A116" s="2" t="s">
        <v>136</v>
      </c>
      <c r="B116" s="46" t="s">
        <v>44</v>
      </c>
      <c r="C116" s="72"/>
      <c r="D116" s="68"/>
      <c r="E116" s="68"/>
      <c r="F116" s="68"/>
      <c r="G116" s="68"/>
      <c r="H116" s="68">
        <f t="shared" si="74"/>
        <v>0</v>
      </c>
      <c r="I116" s="68" t="e">
        <f t="shared" si="75"/>
        <v>#DIV/0!</v>
      </c>
      <c r="J116" s="68"/>
      <c r="K116" s="68">
        <f t="shared" si="76"/>
        <v>0</v>
      </c>
      <c r="L116" s="68" t="e">
        <f t="shared" si="77"/>
        <v>#DIV/0!</v>
      </c>
      <c r="M116" s="68" t="e">
        <f t="shared" si="78"/>
        <v>#DIV/0!</v>
      </c>
      <c r="N116" s="68" t="s">
        <v>5</v>
      </c>
      <c r="O116" s="68" t="s">
        <v>5</v>
      </c>
      <c r="P116" s="68"/>
      <c r="Q116" s="68">
        <f t="shared" si="67"/>
        <v>0</v>
      </c>
      <c r="R116" s="68" t="e">
        <f t="shared" si="68"/>
        <v>#DIV/0!</v>
      </c>
      <c r="S116" s="68"/>
      <c r="T116" s="68">
        <f t="shared" si="69"/>
        <v>0</v>
      </c>
      <c r="U116" s="68" t="e">
        <f t="shared" si="70"/>
        <v>#DIV/0!</v>
      </c>
      <c r="V116" s="68">
        <f t="shared" si="71"/>
        <v>0</v>
      </c>
      <c r="W116" s="68"/>
      <c r="X116" s="68">
        <f t="shared" si="72"/>
        <v>0</v>
      </c>
      <c r="Y116" s="68" t="e">
        <f t="shared" si="73"/>
        <v>#DIV/0!</v>
      </c>
    </row>
    <row r="117" spans="1:25" s="18" customFormat="1" ht="28.9" customHeight="1" x14ac:dyDescent="0.25">
      <c r="A117" s="2" t="s">
        <v>137</v>
      </c>
      <c r="B117" s="46" t="s">
        <v>45</v>
      </c>
      <c r="C117" s="72"/>
      <c r="D117" s="68"/>
      <c r="E117" s="68"/>
      <c r="F117" s="68"/>
      <c r="G117" s="68"/>
      <c r="H117" s="68">
        <f t="shared" si="74"/>
        <v>0</v>
      </c>
      <c r="I117" s="68" t="e">
        <f t="shared" si="75"/>
        <v>#DIV/0!</v>
      </c>
      <c r="J117" s="68"/>
      <c r="K117" s="68">
        <f t="shared" si="76"/>
        <v>0</v>
      </c>
      <c r="L117" s="68" t="e">
        <f t="shared" si="77"/>
        <v>#DIV/0!</v>
      </c>
      <c r="M117" s="68" t="e">
        <f t="shared" si="78"/>
        <v>#DIV/0!</v>
      </c>
      <c r="N117" s="68" t="s">
        <v>5</v>
      </c>
      <c r="O117" s="68" t="s">
        <v>5</v>
      </c>
      <c r="P117" s="68"/>
      <c r="Q117" s="68">
        <f t="shared" si="67"/>
        <v>0</v>
      </c>
      <c r="R117" s="68" t="e">
        <f t="shared" si="68"/>
        <v>#DIV/0!</v>
      </c>
      <c r="S117" s="68"/>
      <c r="T117" s="68">
        <f t="shared" si="69"/>
        <v>0</v>
      </c>
      <c r="U117" s="68" t="e">
        <f t="shared" si="70"/>
        <v>#DIV/0!</v>
      </c>
      <c r="V117" s="68">
        <f t="shared" si="71"/>
        <v>0</v>
      </c>
      <c r="W117" s="68"/>
      <c r="X117" s="68">
        <f t="shared" si="72"/>
        <v>0</v>
      </c>
      <c r="Y117" s="68" t="e">
        <f t="shared" si="73"/>
        <v>#DIV/0!</v>
      </c>
    </row>
    <row r="118" spans="1:25" s="18" customFormat="1" ht="105.75" hidden="1" customHeight="1" x14ac:dyDescent="0.25">
      <c r="A118" s="1">
        <v>2420</v>
      </c>
      <c r="B118" s="10" t="s">
        <v>199</v>
      </c>
      <c r="C118" s="103">
        <f>C119+C120+C121+C122+C123+C124+C125+C127+C128+C129+C130+C131+C132+C133+C137+C144+C145</f>
        <v>0</v>
      </c>
      <c r="D118" s="103">
        <f>D119+D120+D121+D122+D123+D124+D125+D127+D128+D129+D130+D131+D132+D133+D137+D144+D145</f>
        <v>0</v>
      </c>
      <c r="E118" s="103">
        <f>E119+E120+E121+E122+E123+E124+E125+E127+E128+E129+E130+E131+E132+E133+E137+E144+E145</f>
        <v>0</v>
      </c>
      <c r="F118" s="103">
        <f>F119+F120+F121+F122+F123+F124+F125+F127+F128+F129+F130+F131+F132+F133+F137+F144+F145</f>
        <v>0</v>
      </c>
      <c r="G118" s="103">
        <f>G119+G120+G121+G122+G123+G124+G125+G127+G128+G129+G130+G131+G132+G133+G137+G144+G145</f>
        <v>0</v>
      </c>
      <c r="H118" s="123">
        <f t="shared" si="74"/>
        <v>0</v>
      </c>
      <c r="I118" s="123" t="e">
        <f t="shared" si="75"/>
        <v>#DIV/0!</v>
      </c>
      <c r="J118" s="103">
        <f>J119+J120+J121+J122+J123+J124+J125+J127+J128+J129+J130+J131+J132+J133+J137+J144+J145</f>
        <v>0</v>
      </c>
      <c r="K118" s="123">
        <f t="shared" si="76"/>
        <v>0</v>
      </c>
      <c r="L118" s="123" t="e">
        <f t="shared" si="77"/>
        <v>#DIV/0!</v>
      </c>
      <c r="M118" s="123" t="e">
        <f t="shared" si="78"/>
        <v>#DIV/0!</v>
      </c>
      <c r="N118" s="123" t="s">
        <v>5</v>
      </c>
      <c r="O118" s="123" t="s">
        <v>5</v>
      </c>
      <c r="P118" s="103">
        <f>P119+P120+P121+P122+P123+P124+P125+P127+P128+P129+P130+P131+P132+P133+P137+P144+P145</f>
        <v>0</v>
      </c>
      <c r="Q118" s="123">
        <f t="shared" si="67"/>
        <v>0</v>
      </c>
      <c r="R118" s="123" t="e">
        <f t="shared" si="68"/>
        <v>#DIV/0!</v>
      </c>
      <c r="S118" s="103">
        <f>S119+S120+S121+S122+S123+S124+S125+S127+S128+S129+S130+S131+S132+S133+S137+S144+S145</f>
        <v>0</v>
      </c>
      <c r="T118" s="123">
        <f t="shared" si="69"/>
        <v>0</v>
      </c>
      <c r="U118" s="123" t="e">
        <f t="shared" si="70"/>
        <v>#DIV/0!</v>
      </c>
      <c r="V118" s="123">
        <f t="shared" si="71"/>
        <v>0</v>
      </c>
      <c r="W118" s="103">
        <f>W119+W120+W121+W122+W123+W124+W125+W127+W128+W129+W130+W131+W132+W133+W137+W144+W145</f>
        <v>0</v>
      </c>
      <c r="X118" s="123">
        <f t="shared" si="72"/>
        <v>0</v>
      </c>
      <c r="Y118" s="123" t="e">
        <f t="shared" si="73"/>
        <v>#DIV/0!</v>
      </c>
    </row>
    <row r="119" spans="1:25" s="18" customFormat="1" ht="48" hidden="1" customHeight="1" x14ac:dyDescent="0.25">
      <c r="A119" s="2" t="s">
        <v>138</v>
      </c>
      <c r="B119" s="46" t="s">
        <v>277</v>
      </c>
      <c r="C119" s="72"/>
      <c r="D119" s="68"/>
      <c r="E119" s="68"/>
      <c r="F119" s="68"/>
      <c r="G119" s="68"/>
      <c r="H119" s="68">
        <f t="shared" si="74"/>
        <v>0</v>
      </c>
      <c r="I119" s="68" t="e">
        <f t="shared" si="75"/>
        <v>#DIV/0!</v>
      </c>
      <c r="J119" s="68"/>
      <c r="K119" s="68">
        <f t="shared" si="76"/>
        <v>0</v>
      </c>
      <c r="L119" s="68" t="e">
        <f t="shared" si="77"/>
        <v>#DIV/0!</v>
      </c>
      <c r="M119" s="68" t="e">
        <f t="shared" si="78"/>
        <v>#DIV/0!</v>
      </c>
      <c r="N119" s="68" t="s">
        <v>5</v>
      </c>
      <c r="O119" s="68" t="s">
        <v>5</v>
      </c>
      <c r="P119" s="68"/>
      <c r="Q119" s="68">
        <f t="shared" si="67"/>
        <v>0</v>
      </c>
      <c r="R119" s="68" t="e">
        <f t="shared" si="68"/>
        <v>#DIV/0!</v>
      </c>
      <c r="S119" s="68"/>
      <c r="T119" s="68">
        <f t="shared" si="69"/>
        <v>0</v>
      </c>
      <c r="U119" s="68" t="e">
        <f t="shared" si="70"/>
        <v>#DIV/0!</v>
      </c>
      <c r="V119" s="68">
        <f t="shared" si="71"/>
        <v>0</v>
      </c>
      <c r="W119" s="68"/>
      <c r="X119" s="68">
        <f t="shared" si="72"/>
        <v>0</v>
      </c>
      <c r="Y119" s="68" t="e">
        <f t="shared" si="73"/>
        <v>#DIV/0!</v>
      </c>
    </row>
    <row r="120" spans="1:25" s="18" customFormat="1" ht="25.15" hidden="1" customHeight="1" x14ac:dyDescent="0.25">
      <c r="A120" s="2" t="s">
        <v>140</v>
      </c>
      <c r="B120" s="46" t="s">
        <v>139</v>
      </c>
      <c r="C120" s="72"/>
      <c r="D120" s="68"/>
      <c r="E120" s="68"/>
      <c r="F120" s="68"/>
      <c r="G120" s="68"/>
      <c r="H120" s="68">
        <f t="shared" si="74"/>
        <v>0</v>
      </c>
      <c r="I120" s="68" t="e">
        <f t="shared" si="75"/>
        <v>#DIV/0!</v>
      </c>
      <c r="J120" s="68"/>
      <c r="K120" s="68">
        <f t="shared" si="76"/>
        <v>0</v>
      </c>
      <c r="L120" s="68" t="e">
        <f t="shared" si="77"/>
        <v>#DIV/0!</v>
      </c>
      <c r="M120" s="68" t="e">
        <f t="shared" si="78"/>
        <v>#DIV/0!</v>
      </c>
      <c r="N120" s="68" t="s">
        <v>5</v>
      </c>
      <c r="O120" s="68" t="s">
        <v>5</v>
      </c>
      <c r="P120" s="68"/>
      <c r="Q120" s="68">
        <f t="shared" si="67"/>
        <v>0</v>
      </c>
      <c r="R120" s="68" t="e">
        <f t="shared" si="68"/>
        <v>#DIV/0!</v>
      </c>
      <c r="S120" s="68"/>
      <c r="T120" s="68">
        <f t="shared" si="69"/>
        <v>0</v>
      </c>
      <c r="U120" s="68" t="e">
        <f t="shared" si="70"/>
        <v>#DIV/0!</v>
      </c>
      <c r="V120" s="68">
        <f t="shared" si="71"/>
        <v>0</v>
      </c>
      <c r="W120" s="68"/>
      <c r="X120" s="68">
        <f t="shared" si="72"/>
        <v>0</v>
      </c>
      <c r="Y120" s="68" t="e">
        <f t="shared" si="73"/>
        <v>#DIV/0!</v>
      </c>
    </row>
    <row r="121" spans="1:25" s="18" customFormat="1" ht="26.45" hidden="1" customHeight="1" x14ac:dyDescent="0.25">
      <c r="A121" s="2" t="s">
        <v>142</v>
      </c>
      <c r="B121" s="46" t="s">
        <v>141</v>
      </c>
      <c r="C121" s="72"/>
      <c r="D121" s="68"/>
      <c r="E121" s="68"/>
      <c r="F121" s="68"/>
      <c r="G121" s="68"/>
      <c r="H121" s="68">
        <f t="shared" si="74"/>
        <v>0</v>
      </c>
      <c r="I121" s="68" t="e">
        <f t="shared" si="75"/>
        <v>#DIV/0!</v>
      </c>
      <c r="J121" s="68"/>
      <c r="K121" s="68">
        <f t="shared" si="76"/>
        <v>0</v>
      </c>
      <c r="L121" s="68" t="e">
        <f t="shared" si="77"/>
        <v>#DIV/0!</v>
      </c>
      <c r="M121" s="68" t="e">
        <f t="shared" si="78"/>
        <v>#DIV/0!</v>
      </c>
      <c r="N121" s="68" t="s">
        <v>5</v>
      </c>
      <c r="O121" s="68" t="s">
        <v>5</v>
      </c>
      <c r="P121" s="68"/>
      <c r="Q121" s="68">
        <f t="shared" si="67"/>
        <v>0</v>
      </c>
      <c r="R121" s="68" t="e">
        <f t="shared" si="68"/>
        <v>#DIV/0!</v>
      </c>
      <c r="S121" s="68"/>
      <c r="T121" s="68">
        <f t="shared" si="69"/>
        <v>0</v>
      </c>
      <c r="U121" s="68" t="e">
        <f t="shared" si="70"/>
        <v>#DIV/0!</v>
      </c>
      <c r="V121" s="68">
        <f t="shared" si="71"/>
        <v>0</v>
      </c>
      <c r="W121" s="68"/>
      <c r="X121" s="68">
        <f t="shared" si="72"/>
        <v>0</v>
      </c>
      <c r="Y121" s="68" t="e">
        <f t="shared" si="73"/>
        <v>#DIV/0!</v>
      </c>
    </row>
    <row r="122" spans="1:25" s="18" customFormat="1" ht="27.6" hidden="1" customHeight="1" x14ac:dyDescent="0.25">
      <c r="A122" s="2" t="s">
        <v>143</v>
      </c>
      <c r="B122" s="11" t="s">
        <v>266</v>
      </c>
      <c r="C122" s="72"/>
      <c r="D122" s="68"/>
      <c r="E122" s="68"/>
      <c r="F122" s="68"/>
      <c r="G122" s="68"/>
      <c r="H122" s="68">
        <f t="shared" si="74"/>
        <v>0</v>
      </c>
      <c r="I122" s="68" t="e">
        <f t="shared" si="75"/>
        <v>#DIV/0!</v>
      </c>
      <c r="J122" s="68"/>
      <c r="K122" s="68">
        <f t="shared" si="76"/>
        <v>0</v>
      </c>
      <c r="L122" s="68" t="e">
        <f t="shared" si="77"/>
        <v>#DIV/0!</v>
      </c>
      <c r="M122" s="68" t="e">
        <f t="shared" si="78"/>
        <v>#DIV/0!</v>
      </c>
      <c r="N122" s="68" t="s">
        <v>5</v>
      </c>
      <c r="O122" s="68" t="s">
        <v>5</v>
      </c>
      <c r="P122" s="68"/>
      <c r="Q122" s="68">
        <f t="shared" si="67"/>
        <v>0</v>
      </c>
      <c r="R122" s="68" t="e">
        <f t="shared" si="68"/>
        <v>#DIV/0!</v>
      </c>
      <c r="S122" s="68"/>
      <c r="T122" s="68">
        <f t="shared" si="69"/>
        <v>0</v>
      </c>
      <c r="U122" s="68" t="e">
        <f t="shared" si="70"/>
        <v>#DIV/0!</v>
      </c>
      <c r="V122" s="68">
        <f t="shared" si="71"/>
        <v>0</v>
      </c>
      <c r="W122" s="68"/>
      <c r="X122" s="68">
        <f t="shared" si="72"/>
        <v>0</v>
      </c>
      <c r="Y122" s="68" t="e">
        <f t="shared" si="73"/>
        <v>#DIV/0!</v>
      </c>
    </row>
    <row r="123" spans="1:25" s="18" customFormat="1" ht="47.45" hidden="1" customHeight="1" x14ac:dyDescent="0.25">
      <c r="A123" s="2" t="s">
        <v>145</v>
      </c>
      <c r="B123" s="11" t="s">
        <v>144</v>
      </c>
      <c r="C123" s="72"/>
      <c r="D123" s="68"/>
      <c r="E123" s="68"/>
      <c r="F123" s="68"/>
      <c r="G123" s="68"/>
      <c r="H123" s="68">
        <f t="shared" si="74"/>
        <v>0</v>
      </c>
      <c r="I123" s="68" t="e">
        <f t="shared" si="75"/>
        <v>#DIV/0!</v>
      </c>
      <c r="J123" s="68"/>
      <c r="K123" s="68">
        <f t="shared" si="76"/>
        <v>0</v>
      </c>
      <c r="L123" s="68" t="e">
        <f t="shared" si="77"/>
        <v>#DIV/0!</v>
      </c>
      <c r="M123" s="68" t="e">
        <f t="shared" si="78"/>
        <v>#DIV/0!</v>
      </c>
      <c r="N123" s="68" t="s">
        <v>5</v>
      </c>
      <c r="O123" s="68" t="s">
        <v>5</v>
      </c>
      <c r="P123" s="68"/>
      <c r="Q123" s="68">
        <f t="shared" si="67"/>
        <v>0</v>
      </c>
      <c r="R123" s="68" t="e">
        <f t="shared" si="68"/>
        <v>#DIV/0!</v>
      </c>
      <c r="S123" s="68"/>
      <c r="T123" s="68">
        <f t="shared" si="69"/>
        <v>0</v>
      </c>
      <c r="U123" s="68" t="e">
        <f t="shared" si="70"/>
        <v>#DIV/0!</v>
      </c>
      <c r="V123" s="68">
        <f t="shared" si="71"/>
        <v>0</v>
      </c>
      <c r="W123" s="68"/>
      <c r="X123" s="68">
        <f t="shared" si="72"/>
        <v>0</v>
      </c>
      <c r="Y123" s="68" t="e">
        <f t="shared" si="73"/>
        <v>#DIV/0!</v>
      </c>
    </row>
    <row r="124" spans="1:25" s="18" customFormat="1" ht="28.9" hidden="1" customHeight="1" x14ac:dyDescent="0.25">
      <c r="A124" s="2" t="s">
        <v>148</v>
      </c>
      <c r="B124" s="46" t="s">
        <v>146</v>
      </c>
      <c r="C124" s="72"/>
      <c r="D124" s="68"/>
      <c r="E124" s="68"/>
      <c r="F124" s="68"/>
      <c r="G124" s="68"/>
      <c r="H124" s="68">
        <f t="shared" si="74"/>
        <v>0</v>
      </c>
      <c r="I124" s="68" t="e">
        <f t="shared" si="75"/>
        <v>#DIV/0!</v>
      </c>
      <c r="J124" s="68"/>
      <c r="K124" s="68">
        <f t="shared" si="76"/>
        <v>0</v>
      </c>
      <c r="L124" s="68" t="e">
        <f t="shared" si="77"/>
        <v>#DIV/0!</v>
      </c>
      <c r="M124" s="68" t="e">
        <f t="shared" si="78"/>
        <v>#DIV/0!</v>
      </c>
      <c r="N124" s="68" t="s">
        <v>5</v>
      </c>
      <c r="O124" s="68" t="s">
        <v>5</v>
      </c>
      <c r="P124" s="68"/>
      <c r="Q124" s="68">
        <f t="shared" si="67"/>
        <v>0</v>
      </c>
      <c r="R124" s="68" t="e">
        <f t="shared" si="68"/>
        <v>#DIV/0!</v>
      </c>
      <c r="S124" s="68"/>
      <c r="T124" s="68">
        <f t="shared" si="69"/>
        <v>0</v>
      </c>
      <c r="U124" s="68" t="e">
        <f t="shared" si="70"/>
        <v>#DIV/0!</v>
      </c>
      <c r="V124" s="68">
        <f t="shared" si="71"/>
        <v>0</v>
      </c>
      <c r="W124" s="68"/>
      <c r="X124" s="68">
        <f t="shared" si="72"/>
        <v>0</v>
      </c>
      <c r="Y124" s="68" t="e">
        <f t="shared" si="73"/>
        <v>#DIV/0!</v>
      </c>
    </row>
    <row r="125" spans="1:25" s="18" customFormat="1" ht="28.9" hidden="1" customHeight="1" x14ac:dyDescent="0.25">
      <c r="A125" s="2" t="s">
        <v>149</v>
      </c>
      <c r="B125" s="46" t="s">
        <v>147</v>
      </c>
      <c r="C125" s="72"/>
      <c r="D125" s="68"/>
      <c r="E125" s="68"/>
      <c r="F125" s="68"/>
      <c r="G125" s="68"/>
      <c r="H125" s="68">
        <f t="shared" si="74"/>
        <v>0</v>
      </c>
      <c r="I125" s="68" t="e">
        <f t="shared" si="75"/>
        <v>#DIV/0!</v>
      </c>
      <c r="J125" s="68"/>
      <c r="K125" s="68">
        <f t="shared" si="76"/>
        <v>0</v>
      </c>
      <c r="L125" s="68" t="e">
        <f t="shared" si="77"/>
        <v>#DIV/0!</v>
      </c>
      <c r="M125" s="68" t="e">
        <f t="shared" si="78"/>
        <v>#DIV/0!</v>
      </c>
      <c r="N125" s="68" t="s">
        <v>5</v>
      </c>
      <c r="O125" s="68" t="s">
        <v>5</v>
      </c>
      <c r="P125" s="68"/>
      <c r="Q125" s="68">
        <f t="shared" si="67"/>
        <v>0</v>
      </c>
      <c r="R125" s="68" t="e">
        <f t="shared" si="68"/>
        <v>#DIV/0!</v>
      </c>
      <c r="S125" s="68"/>
      <c r="T125" s="68">
        <f t="shared" si="69"/>
        <v>0</v>
      </c>
      <c r="U125" s="68" t="e">
        <f t="shared" si="70"/>
        <v>#DIV/0!</v>
      </c>
      <c r="V125" s="68">
        <f t="shared" si="71"/>
        <v>0</v>
      </c>
      <c r="W125" s="68"/>
      <c r="X125" s="68">
        <f t="shared" si="72"/>
        <v>0</v>
      </c>
      <c r="Y125" s="68" t="e">
        <f t="shared" si="73"/>
        <v>#DIV/0!</v>
      </c>
    </row>
    <row r="126" spans="1:25" s="18" customFormat="1" ht="26.45" hidden="1" customHeight="1" x14ac:dyDescent="0.25">
      <c r="A126" s="47">
        <v>2422</v>
      </c>
      <c r="B126" s="169" t="s">
        <v>106</v>
      </c>
      <c r="C126" s="73"/>
      <c r="D126" s="71"/>
      <c r="E126" s="71"/>
      <c r="F126" s="71"/>
      <c r="G126" s="71"/>
      <c r="H126" s="71">
        <f t="shared" si="74"/>
        <v>0</v>
      </c>
      <c r="I126" s="71" t="e">
        <f t="shared" si="75"/>
        <v>#DIV/0!</v>
      </c>
      <c r="J126" s="71"/>
      <c r="K126" s="71">
        <f t="shared" si="76"/>
        <v>0</v>
      </c>
      <c r="L126" s="71" t="e">
        <f t="shared" si="77"/>
        <v>#DIV/0!</v>
      </c>
      <c r="M126" s="71" t="e">
        <f t="shared" si="78"/>
        <v>#DIV/0!</v>
      </c>
      <c r="N126" s="71" t="s">
        <v>5</v>
      </c>
      <c r="O126" s="71" t="s">
        <v>5</v>
      </c>
      <c r="P126" s="71"/>
      <c r="Q126" s="71">
        <f t="shared" si="67"/>
        <v>0</v>
      </c>
      <c r="R126" s="71" t="e">
        <f t="shared" si="68"/>
        <v>#DIV/0!</v>
      </c>
      <c r="S126" s="71"/>
      <c r="T126" s="71">
        <f t="shared" si="69"/>
        <v>0</v>
      </c>
      <c r="U126" s="71" t="e">
        <f t="shared" si="70"/>
        <v>#DIV/0!</v>
      </c>
      <c r="V126" s="71">
        <f t="shared" si="71"/>
        <v>0</v>
      </c>
      <c r="W126" s="71"/>
      <c r="X126" s="71">
        <f t="shared" si="72"/>
        <v>0</v>
      </c>
      <c r="Y126" s="71" t="e">
        <f t="shared" si="73"/>
        <v>#DIV/0!</v>
      </c>
    </row>
    <row r="127" spans="1:25" s="18" customFormat="1" ht="27.6" hidden="1" customHeight="1" x14ac:dyDescent="0.25">
      <c r="A127" s="2" t="s">
        <v>151</v>
      </c>
      <c r="B127" s="46" t="s">
        <v>150</v>
      </c>
      <c r="C127" s="72"/>
      <c r="D127" s="68"/>
      <c r="E127" s="68"/>
      <c r="F127" s="68"/>
      <c r="G127" s="68"/>
      <c r="H127" s="68">
        <f t="shared" si="74"/>
        <v>0</v>
      </c>
      <c r="I127" s="68" t="e">
        <f t="shared" si="75"/>
        <v>#DIV/0!</v>
      </c>
      <c r="J127" s="68"/>
      <c r="K127" s="68">
        <f t="shared" si="76"/>
        <v>0</v>
      </c>
      <c r="L127" s="68" t="e">
        <f t="shared" si="77"/>
        <v>#DIV/0!</v>
      </c>
      <c r="M127" s="68" t="e">
        <f t="shared" si="78"/>
        <v>#DIV/0!</v>
      </c>
      <c r="N127" s="68" t="s">
        <v>5</v>
      </c>
      <c r="O127" s="68" t="s">
        <v>5</v>
      </c>
      <c r="P127" s="68"/>
      <c r="Q127" s="68">
        <f t="shared" si="67"/>
        <v>0</v>
      </c>
      <c r="R127" s="68" t="e">
        <f t="shared" si="68"/>
        <v>#DIV/0!</v>
      </c>
      <c r="S127" s="68"/>
      <c r="T127" s="68">
        <f t="shared" si="69"/>
        <v>0</v>
      </c>
      <c r="U127" s="68" t="e">
        <f t="shared" si="70"/>
        <v>#DIV/0!</v>
      </c>
      <c r="V127" s="68">
        <f t="shared" si="71"/>
        <v>0</v>
      </c>
      <c r="W127" s="68"/>
      <c r="X127" s="68">
        <f t="shared" si="72"/>
        <v>0</v>
      </c>
      <c r="Y127" s="68" t="e">
        <f t="shared" si="73"/>
        <v>#DIV/0!</v>
      </c>
    </row>
    <row r="128" spans="1:25" s="18" customFormat="1" ht="27.6" hidden="1" customHeight="1" x14ac:dyDescent="0.25">
      <c r="A128" s="2" t="s">
        <v>153</v>
      </c>
      <c r="B128" s="46" t="s">
        <v>152</v>
      </c>
      <c r="C128" s="72"/>
      <c r="D128" s="68"/>
      <c r="E128" s="68"/>
      <c r="F128" s="68"/>
      <c r="G128" s="68"/>
      <c r="H128" s="68">
        <f t="shared" si="74"/>
        <v>0</v>
      </c>
      <c r="I128" s="68" t="e">
        <f t="shared" si="75"/>
        <v>#DIV/0!</v>
      </c>
      <c r="J128" s="68"/>
      <c r="K128" s="68">
        <f t="shared" si="76"/>
        <v>0</v>
      </c>
      <c r="L128" s="68" t="e">
        <f t="shared" si="77"/>
        <v>#DIV/0!</v>
      </c>
      <c r="M128" s="68" t="e">
        <f t="shared" si="78"/>
        <v>#DIV/0!</v>
      </c>
      <c r="N128" s="68" t="s">
        <v>5</v>
      </c>
      <c r="O128" s="68" t="s">
        <v>5</v>
      </c>
      <c r="P128" s="68"/>
      <c r="Q128" s="68">
        <f t="shared" si="67"/>
        <v>0</v>
      </c>
      <c r="R128" s="68" t="e">
        <f t="shared" si="68"/>
        <v>#DIV/0!</v>
      </c>
      <c r="S128" s="68"/>
      <c r="T128" s="68">
        <f t="shared" si="69"/>
        <v>0</v>
      </c>
      <c r="U128" s="68" t="e">
        <f t="shared" si="70"/>
        <v>#DIV/0!</v>
      </c>
      <c r="V128" s="68">
        <f t="shared" si="71"/>
        <v>0</v>
      </c>
      <c r="W128" s="68"/>
      <c r="X128" s="68">
        <f t="shared" si="72"/>
        <v>0</v>
      </c>
      <c r="Y128" s="68" t="e">
        <f t="shared" si="73"/>
        <v>#DIV/0!</v>
      </c>
    </row>
    <row r="129" spans="1:25" s="19" customFormat="1" ht="45.6" hidden="1" customHeight="1" x14ac:dyDescent="0.25">
      <c r="A129" s="2" t="s">
        <v>155</v>
      </c>
      <c r="B129" s="46" t="s">
        <v>154</v>
      </c>
      <c r="C129" s="72"/>
      <c r="D129" s="68"/>
      <c r="E129" s="68"/>
      <c r="F129" s="68"/>
      <c r="G129" s="68"/>
      <c r="H129" s="68">
        <f t="shared" si="74"/>
        <v>0</v>
      </c>
      <c r="I129" s="68" t="e">
        <f t="shared" si="75"/>
        <v>#DIV/0!</v>
      </c>
      <c r="J129" s="68"/>
      <c r="K129" s="68">
        <f t="shared" si="76"/>
        <v>0</v>
      </c>
      <c r="L129" s="68" t="e">
        <f t="shared" si="77"/>
        <v>#DIV/0!</v>
      </c>
      <c r="M129" s="68" t="e">
        <f t="shared" si="78"/>
        <v>#DIV/0!</v>
      </c>
      <c r="N129" s="68" t="s">
        <v>5</v>
      </c>
      <c r="O129" s="68" t="s">
        <v>5</v>
      </c>
      <c r="P129" s="68"/>
      <c r="Q129" s="68">
        <f t="shared" si="67"/>
        <v>0</v>
      </c>
      <c r="R129" s="68" t="e">
        <f t="shared" si="68"/>
        <v>#DIV/0!</v>
      </c>
      <c r="S129" s="68"/>
      <c r="T129" s="68">
        <f t="shared" si="69"/>
        <v>0</v>
      </c>
      <c r="U129" s="68" t="e">
        <f t="shared" si="70"/>
        <v>#DIV/0!</v>
      </c>
      <c r="V129" s="68">
        <f t="shared" si="71"/>
        <v>0</v>
      </c>
      <c r="W129" s="68"/>
      <c r="X129" s="68">
        <f t="shared" si="72"/>
        <v>0</v>
      </c>
      <c r="Y129" s="68" t="e">
        <f t="shared" si="73"/>
        <v>#DIV/0!</v>
      </c>
    </row>
    <row r="130" spans="1:25" s="19" customFormat="1" ht="25.9" hidden="1" customHeight="1" x14ac:dyDescent="0.25">
      <c r="A130" s="2" t="s">
        <v>156</v>
      </c>
      <c r="B130" s="46" t="s">
        <v>214</v>
      </c>
      <c r="C130" s="72"/>
      <c r="D130" s="68"/>
      <c r="E130" s="68"/>
      <c r="F130" s="68"/>
      <c r="G130" s="68"/>
      <c r="H130" s="68">
        <f t="shared" si="74"/>
        <v>0</v>
      </c>
      <c r="I130" s="68" t="e">
        <f t="shared" si="75"/>
        <v>#DIV/0!</v>
      </c>
      <c r="J130" s="68"/>
      <c r="K130" s="68">
        <f t="shared" si="76"/>
        <v>0</v>
      </c>
      <c r="L130" s="68" t="e">
        <f t="shared" si="77"/>
        <v>#DIV/0!</v>
      </c>
      <c r="M130" s="68" t="e">
        <f t="shared" si="78"/>
        <v>#DIV/0!</v>
      </c>
      <c r="N130" s="68" t="s">
        <v>5</v>
      </c>
      <c r="O130" s="68" t="s">
        <v>5</v>
      </c>
      <c r="P130" s="68"/>
      <c r="Q130" s="68">
        <f t="shared" si="67"/>
        <v>0</v>
      </c>
      <c r="R130" s="68" t="e">
        <f t="shared" si="68"/>
        <v>#DIV/0!</v>
      </c>
      <c r="S130" s="68"/>
      <c r="T130" s="68">
        <f t="shared" si="69"/>
        <v>0</v>
      </c>
      <c r="U130" s="68" t="e">
        <f t="shared" si="70"/>
        <v>#DIV/0!</v>
      </c>
      <c r="V130" s="68">
        <f t="shared" si="71"/>
        <v>0</v>
      </c>
      <c r="W130" s="68"/>
      <c r="X130" s="68">
        <f t="shared" si="72"/>
        <v>0</v>
      </c>
      <c r="Y130" s="68" t="e">
        <f t="shared" si="73"/>
        <v>#DIV/0!</v>
      </c>
    </row>
    <row r="131" spans="1:25" s="19" customFormat="1" ht="26.25" hidden="1" customHeight="1" x14ac:dyDescent="0.25">
      <c r="A131" s="2" t="s">
        <v>158</v>
      </c>
      <c r="B131" s="46" t="s">
        <v>157</v>
      </c>
      <c r="C131" s="72"/>
      <c r="D131" s="68"/>
      <c r="E131" s="68"/>
      <c r="F131" s="68"/>
      <c r="G131" s="68"/>
      <c r="H131" s="68">
        <f t="shared" si="74"/>
        <v>0</v>
      </c>
      <c r="I131" s="68" t="e">
        <f t="shared" si="75"/>
        <v>#DIV/0!</v>
      </c>
      <c r="J131" s="68"/>
      <c r="K131" s="68">
        <f t="shared" si="76"/>
        <v>0</v>
      </c>
      <c r="L131" s="68" t="e">
        <f t="shared" si="77"/>
        <v>#DIV/0!</v>
      </c>
      <c r="M131" s="68" t="e">
        <f t="shared" si="78"/>
        <v>#DIV/0!</v>
      </c>
      <c r="N131" s="68" t="s">
        <v>5</v>
      </c>
      <c r="O131" s="68" t="s">
        <v>5</v>
      </c>
      <c r="P131" s="68"/>
      <c r="Q131" s="68">
        <f t="shared" si="67"/>
        <v>0</v>
      </c>
      <c r="R131" s="68" t="e">
        <f t="shared" si="68"/>
        <v>#DIV/0!</v>
      </c>
      <c r="S131" s="68"/>
      <c r="T131" s="68">
        <f t="shared" si="69"/>
        <v>0</v>
      </c>
      <c r="U131" s="68" t="e">
        <f t="shared" si="70"/>
        <v>#DIV/0!</v>
      </c>
      <c r="V131" s="68">
        <f t="shared" si="71"/>
        <v>0</v>
      </c>
      <c r="W131" s="68"/>
      <c r="X131" s="68">
        <f t="shared" si="72"/>
        <v>0</v>
      </c>
      <c r="Y131" s="68" t="e">
        <f t="shared" si="73"/>
        <v>#DIV/0!</v>
      </c>
    </row>
    <row r="132" spans="1:25" s="19" customFormat="1" ht="26.45" hidden="1" customHeight="1" x14ac:dyDescent="0.25">
      <c r="A132" s="2" t="s">
        <v>159</v>
      </c>
      <c r="B132" s="170" t="s">
        <v>160</v>
      </c>
      <c r="C132" s="74"/>
      <c r="D132" s="175"/>
      <c r="E132" s="175"/>
      <c r="F132" s="175"/>
      <c r="G132" s="175"/>
      <c r="H132" s="175">
        <f t="shared" si="74"/>
        <v>0</v>
      </c>
      <c r="I132" s="175" t="e">
        <f t="shared" si="75"/>
        <v>#DIV/0!</v>
      </c>
      <c r="J132" s="68"/>
      <c r="K132" s="68">
        <f t="shared" si="76"/>
        <v>0</v>
      </c>
      <c r="L132" s="68" t="e">
        <f t="shared" si="77"/>
        <v>#DIV/0!</v>
      </c>
      <c r="M132" s="68" t="e">
        <f t="shared" si="78"/>
        <v>#DIV/0!</v>
      </c>
      <c r="N132" s="68" t="s">
        <v>5</v>
      </c>
      <c r="O132" s="68" t="s">
        <v>5</v>
      </c>
      <c r="P132" s="68"/>
      <c r="Q132" s="68">
        <f t="shared" si="67"/>
        <v>0</v>
      </c>
      <c r="R132" s="68" t="e">
        <f t="shared" si="68"/>
        <v>#DIV/0!</v>
      </c>
      <c r="S132" s="68"/>
      <c r="T132" s="68">
        <f t="shared" si="69"/>
        <v>0</v>
      </c>
      <c r="U132" s="68" t="e">
        <f t="shared" si="70"/>
        <v>#DIV/0!</v>
      </c>
      <c r="V132" s="68">
        <f t="shared" si="71"/>
        <v>0</v>
      </c>
      <c r="W132" s="68"/>
      <c r="X132" s="68">
        <f t="shared" si="72"/>
        <v>0</v>
      </c>
      <c r="Y132" s="68" t="e">
        <f t="shared" si="73"/>
        <v>#DIV/0!</v>
      </c>
    </row>
    <row r="133" spans="1:25" s="19" customFormat="1" ht="25.9" hidden="1" customHeight="1" x14ac:dyDescent="0.25">
      <c r="A133" s="160" t="s">
        <v>161</v>
      </c>
      <c r="B133" s="172" t="s">
        <v>162</v>
      </c>
      <c r="C133" s="68"/>
      <c r="D133" s="68"/>
      <c r="E133" s="68"/>
      <c r="F133" s="68"/>
      <c r="G133" s="68"/>
      <c r="H133" s="68">
        <f t="shared" si="74"/>
        <v>0</v>
      </c>
      <c r="I133" s="68" t="e">
        <f t="shared" si="75"/>
        <v>#DIV/0!</v>
      </c>
      <c r="J133" s="68"/>
      <c r="K133" s="68">
        <f t="shared" si="76"/>
        <v>0</v>
      </c>
      <c r="L133" s="68" t="e">
        <f t="shared" si="77"/>
        <v>#DIV/0!</v>
      </c>
      <c r="M133" s="68" t="e">
        <f t="shared" si="78"/>
        <v>#DIV/0!</v>
      </c>
      <c r="N133" s="68" t="s">
        <v>5</v>
      </c>
      <c r="O133" s="68" t="s">
        <v>5</v>
      </c>
      <c r="P133" s="68"/>
      <c r="Q133" s="68">
        <f t="shared" si="67"/>
        <v>0</v>
      </c>
      <c r="R133" s="68" t="e">
        <f t="shared" si="68"/>
        <v>#DIV/0!</v>
      </c>
      <c r="S133" s="68"/>
      <c r="T133" s="68">
        <f t="shared" si="69"/>
        <v>0</v>
      </c>
      <c r="U133" s="68" t="e">
        <f t="shared" si="70"/>
        <v>#DIV/0!</v>
      </c>
      <c r="V133" s="68">
        <f t="shared" si="71"/>
        <v>0</v>
      </c>
      <c r="W133" s="68"/>
      <c r="X133" s="68">
        <f t="shared" si="72"/>
        <v>0</v>
      </c>
      <c r="Y133" s="68" t="e">
        <f t="shared" si="73"/>
        <v>#DIV/0!</v>
      </c>
    </row>
    <row r="134" spans="1:25" s="19" customFormat="1" ht="25.9" hidden="1" customHeight="1" x14ac:dyDescent="0.25">
      <c r="A134" s="147">
        <v>2423</v>
      </c>
      <c r="B134" s="173" t="s">
        <v>248</v>
      </c>
      <c r="C134" s="71"/>
      <c r="D134" s="71"/>
      <c r="E134" s="71"/>
      <c r="F134" s="71"/>
      <c r="G134" s="71"/>
      <c r="H134" s="71">
        <f t="shared" si="74"/>
        <v>0</v>
      </c>
      <c r="I134" s="71" t="e">
        <f t="shared" si="75"/>
        <v>#DIV/0!</v>
      </c>
      <c r="J134" s="71"/>
      <c r="K134" s="71">
        <f t="shared" si="76"/>
        <v>0</v>
      </c>
      <c r="L134" s="71" t="e">
        <f t="shared" si="77"/>
        <v>#DIV/0!</v>
      </c>
      <c r="M134" s="71" t="e">
        <f t="shared" si="78"/>
        <v>#DIV/0!</v>
      </c>
      <c r="N134" s="71" t="s">
        <v>5</v>
      </c>
      <c r="O134" s="71" t="s">
        <v>5</v>
      </c>
      <c r="P134" s="71"/>
      <c r="Q134" s="71">
        <f t="shared" si="67"/>
        <v>0</v>
      </c>
      <c r="R134" s="71" t="e">
        <f t="shared" si="68"/>
        <v>#DIV/0!</v>
      </c>
      <c r="S134" s="71"/>
      <c r="T134" s="71">
        <f t="shared" si="69"/>
        <v>0</v>
      </c>
      <c r="U134" s="71" t="e">
        <f t="shared" si="70"/>
        <v>#DIV/0!</v>
      </c>
      <c r="V134" s="71">
        <f t="shared" si="71"/>
        <v>0</v>
      </c>
      <c r="W134" s="71"/>
      <c r="X134" s="71">
        <f t="shared" si="72"/>
        <v>0</v>
      </c>
      <c r="Y134" s="71" t="e">
        <f t="shared" si="73"/>
        <v>#DIV/0!</v>
      </c>
    </row>
    <row r="135" spans="1:25" s="19" customFormat="1" ht="31.5" hidden="1" customHeight="1" x14ac:dyDescent="0.25">
      <c r="A135" s="147">
        <v>2424</v>
      </c>
      <c r="B135" s="173" t="s">
        <v>249</v>
      </c>
      <c r="C135" s="71"/>
      <c r="D135" s="71"/>
      <c r="E135" s="71"/>
      <c r="F135" s="71"/>
      <c r="G135" s="71"/>
      <c r="H135" s="71">
        <f t="shared" ref="H135" si="114">G135-C135</f>
        <v>0</v>
      </c>
      <c r="I135" s="71" t="e">
        <f t="shared" ref="I135" si="115">G135/C135*100</f>
        <v>#DIV/0!</v>
      </c>
      <c r="J135" s="71"/>
      <c r="K135" s="71">
        <f t="shared" ref="K135" si="116">J135-D135</f>
        <v>0</v>
      </c>
      <c r="L135" s="71" t="e">
        <f t="shared" ref="L135" si="117">J135/D135*100</f>
        <v>#DIV/0!</v>
      </c>
      <c r="M135" s="71" t="e">
        <f t="shared" ref="M135" si="118">J135/G135*100</f>
        <v>#DIV/0!</v>
      </c>
      <c r="N135" s="71" t="s">
        <v>5</v>
      </c>
      <c r="O135" s="71" t="s">
        <v>5</v>
      </c>
      <c r="P135" s="71"/>
      <c r="Q135" s="71">
        <f t="shared" ref="Q135" si="119">P135-E135</f>
        <v>0</v>
      </c>
      <c r="R135" s="71" t="e">
        <f t="shared" ref="R135" si="120">P135/E135*100</f>
        <v>#DIV/0!</v>
      </c>
      <c r="S135" s="71"/>
      <c r="T135" s="71">
        <f t="shared" ref="T135" si="121">S135-E135</f>
        <v>0</v>
      </c>
      <c r="U135" s="71" t="e">
        <f t="shared" ref="U135" si="122">S135/E135*100</f>
        <v>#DIV/0!</v>
      </c>
      <c r="V135" s="71">
        <f t="shared" ref="V135" si="123">S135-P135</f>
        <v>0</v>
      </c>
      <c r="W135" s="71"/>
      <c r="X135" s="71">
        <f t="shared" ref="X135" si="124">W135-C135</f>
        <v>0</v>
      </c>
      <c r="Y135" s="71" t="e">
        <f t="shared" ref="Y135" si="125">W135/C135*100</f>
        <v>#DIV/0!</v>
      </c>
    </row>
    <row r="136" spans="1:25" s="19" customFormat="1" ht="31.5" hidden="1" customHeight="1" x14ac:dyDescent="0.25">
      <c r="A136" s="147">
        <v>2425</v>
      </c>
      <c r="B136" s="173" t="s">
        <v>296</v>
      </c>
      <c r="C136" s="71"/>
      <c r="D136" s="71"/>
      <c r="E136" s="71"/>
      <c r="F136" s="71"/>
      <c r="G136" s="71"/>
      <c r="H136" s="71">
        <f t="shared" ref="H136" si="126">G136-C136</f>
        <v>0</v>
      </c>
      <c r="I136" s="71" t="e">
        <f t="shared" ref="I136" si="127">G136/C136*100</f>
        <v>#DIV/0!</v>
      </c>
      <c r="J136" s="71"/>
      <c r="K136" s="71">
        <f t="shared" ref="K136" si="128">J136-D136</f>
        <v>0</v>
      </c>
      <c r="L136" s="71" t="e">
        <f t="shared" ref="L136" si="129">J136/D136*100</f>
        <v>#DIV/0!</v>
      </c>
      <c r="M136" s="71" t="e">
        <f t="shared" ref="M136" si="130">J136/G136*100</f>
        <v>#DIV/0!</v>
      </c>
      <c r="N136" s="71" t="s">
        <v>5</v>
      </c>
      <c r="O136" s="71" t="s">
        <v>5</v>
      </c>
      <c r="P136" s="71"/>
      <c r="Q136" s="71">
        <f t="shared" ref="Q136" si="131">P136-E136</f>
        <v>0</v>
      </c>
      <c r="R136" s="71" t="e">
        <f t="shared" ref="R136" si="132">P136/E136*100</f>
        <v>#DIV/0!</v>
      </c>
      <c r="S136" s="71"/>
      <c r="T136" s="71">
        <f t="shared" ref="T136" si="133">S136-E136</f>
        <v>0</v>
      </c>
      <c r="U136" s="71" t="e">
        <f t="shared" ref="U136" si="134">S136/E136*100</f>
        <v>#DIV/0!</v>
      </c>
      <c r="V136" s="71">
        <f t="shared" ref="V136" si="135">S136-P136</f>
        <v>0</v>
      </c>
      <c r="W136" s="71"/>
      <c r="X136" s="71">
        <f t="shared" ref="X136" si="136">W136-C136</f>
        <v>0</v>
      </c>
      <c r="Y136" s="71" t="e">
        <f t="shared" ref="Y136" si="137">W136/C136*100</f>
        <v>#DIV/0!</v>
      </c>
    </row>
    <row r="137" spans="1:25" s="19" customFormat="1" ht="23.45" hidden="1" customHeight="1" x14ac:dyDescent="0.25">
      <c r="A137" s="2" t="s">
        <v>163</v>
      </c>
      <c r="B137" s="176" t="s">
        <v>250</v>
      </c>
      <c r="C137" s="102">
        <f>C138+C141+C143</f>
        <v>0</v>
      </c>
      <c r="D137" s="102">
        <f t="shared" ref="D137:G137" si="138">D138+D141+D143</f>
        <v>0</v>
      </c>
      <c r="E137" s="102">
        <f t="shared" si="138"/>
        <v>0</v>
      </c>
      <c r="F137" s="102">
        <f t="shared" si="138"/>
        <v>0</v>
      </c>
      <c r="G137" s="102">
        <f t="shared" si="138"/>
        <v>0</v>
      </c>
      <c r="H137" s="177">
        <f t="shared" si="74"/>
        <v>0</v>
      </c>
      <c r="I137" s="177" t="e">
        <f t="shared" si="75"/>
        <v>#DIV/0!</v>
      </c>
      <c r="J137" s="72">
        <f t="shared" ref="J137" si="139">J138+J141+J143</f>
        <v>0</v>
      </c>
      <c r="K137" s="68">
        <f t="shared" si="76"/>
        <v>0</v>
      </c>
      <c r="L137" s="68" t="e">
        <f t="shared" si="77"/>
        <v>#DIV/0!</v>
      </c>
      <c r="M137" s="68" t="e">
        <f t="shared" si="78"/>
        <v>#DIV/0!</v>
      </c>
      <c r="N137" s="68" t="s">
        <v>5</v>
      </c>
      <c r="O137" s="68" t="s">
        <v>5</v>
      </c>
      <c r="P137" s="72">
        <f t="shared" ref="P137" si="140">P138+P141+P143</f>
        <v>0</v>
      </c>
      <c r="Q137" s="68">
        <f t="shared" si="67"/>
        <v>0</v>
      </c>
      <c r="R137" s="68" t="e">
        <f t="shared" si="68"/>
        <v>#DIV/0!</v>
      </c>
      <c r="S137" s="72">
        <f t="shared" ref="S137" si="141">S138+S141+S143</f>
        <v>0</v>
      </c>
      <c r="T137" s="68">
        <f t="shared" si="69"/>
        <v>0</v>
      </c>
      <c r="U137" s="68" t="e">
        <f t="shared" si="70"/>
        <v>#DIV/0!</v>
      </c>
      <c r="V137" s="68">
        <f t="shared" si="71"/>
        <v>0</v>
      </c>
      <c r="W137" s="72">
        <f t="shared" ref="W137" si="142">W138+W141+W143</f>
        <v>0</v>
      </c>
      <c r="X137" s="68">
        <f t="shared" si="72"/>
        <v>0</v>
      </c>
      <c r="Y137" s="68" t="e">
        <f t="shared" si="73"/>
        <v>#DIV/0!</v>
      </c>
    </row>
    <row r="138" spans="1:25" s="19" customFormat="1" ht="22.5" hidden="1" customHeight="1" x14ac:dyDescent="0.25">
      <c r="A138" s="34">
        <v>2426</v>
      </c>
      <c r="B138" s="48" t="s">
        <v>164</v>
      </c>
      <c r="C138" s="73">
        <f>C139+C140</f>
        <v>0</v>
      </c>
      <c r="D138" s="73">
        <f t="shared" ref="D138:G138" si="143">D139+D140</f>
        <v>0</v>
      </c>
      <c r="E138" s="73">
        <f t="shared" si="143"/>
        <v>0</v>
      </c>
      <c r="F138" s="73">
        <f t="shared" si="143"/>
        <v>0</v>
      </c>
      <c r="G138" s="73">
        <f t="shared" si="143"/>
        <v>0</v>
      </c>
      <c r="H138" s="71">
        <f t="shared" si="74"/>
        <v>0</v>
      </c>
      <c r="I138" s="71" t="e">
        <f t="shared" si="75"/>
        <v>#DIV/0!</v>
      </c>
      <c r="J138" s="73">
        <f t="shared" ref="J138" si="144">J139+J140</f>
        <v>0</v>
      </c>
      <c r="K138" s="71">
        <f t="shared" si="76"/>
        <v>0</v>
      </c>
      <c r="L138" s="71" t="e">
        <f t="shared" si="77"/>
        <v>#DIV/0!</v>
      </c>
      <c r="M138" s="71" t="e">
        <f t="shared" si="78"/>
        <v>#DIV/0!</v>
      </c>
      <c r="N138" s="71" t="s">
        <v>5</v>
      </c>
      <c r="O138" s="71" t="s">
        <v>5</v>
      </c>
      <c r="P138" s="73">
        <f t="shared" ref="P138" si="145">P139+P140</f>
        <v>0</v>
      </c>
      <c r="Q138" s="71">
        <f t="shared" si="67"/>
        <v>0</v>
      </c>
      <c r="R138" s="71" t="e">
        <f t="shared" si="68"/>
        <v>#DIV/0!</v>
      </c>
      <c r="S138" s="73">
        <f t="shared" ref="S138" si="146">S139+S140</f>
        <v>0</v>
      </c>
      <c r="T138" s="71">
        <f t="shared" si="69"/>
        <v>0</v>
      </c>
      <c r="U138" s="71" t="e">
        <f t="shared" si="70"/>
        <v>#DIV/0!</v>
      </c>
      <c r="V138" s="71">
        <f t="shared" si="71"/>
        <v>0</v>
      </c>
      <c r="W138" s="73">
        <f t="shared" ref="W138" si="147">W139+W140</f>
        <v>0</v>
      </c>
      <c r="X138" s="71">
        <f t="shared" si="72"/>
        <v>0</v>
      </c>
      <c r="Y138" s="71" t="e">
        <f t="shared" si="73"/>
        <v>#DIV/0!</v>
      </c>
    </row>
    <row r="139" spans="1:25" s="19" customFormat="1" ht="22.15" hidden="1" customHeight="1" x14ac:dyDescent="0.25">
      <c r="A139" s="34" t="s">
        <v>256</v>
      </c>
      <c r="B139" s="51" t="s">
        <v>165</v>
      </c>
      <c r="C139" s="73"/>
      <c r="D139" s="71"/>
      <c r="E139" s="71"/>
      <c r="F139" s="71"/>
      <c r="G139" s="71"/>
      <c r="H139" s="71">
        <f t="shared" si="74"/>
        <v>0</v>
      </c>
      <c r="I139" s="71" t="e">
        <f t="shared" si="75"/>
        <v>#DIV/0!</v>
      </c>
      <c r="J139" s="71"/>
      <c r="K139" s="71">
        <f t="shared" si="76"/>
        <v>0</v>
      </c>
      <c r="L139" s="71" t="e">
        <f t="shared" si="77"/>
        <v>#DIV/0!</v>
      </c>
      <c r="M139" s="71" t="e">
        <f t="shared" si="78"/>
        <v>#DIV/0!</v>
      </c>
      <c r="N139" s="71" t="s">
        <v>5</v>
      </c>
      <c r="O139" s="71" t="s">
        <v>5</v>
      </c>
      <c r="P139" s="71"/>
      <c r="Q139" s="71">
        <f t="shared" si="67"/>
        <v>0</v>
      </c>
      <c r="R139" s="71" t="e">
        <f t="shared" si="68"/>
        <v>#DIV/0!</v>
      </c>
      <c r="S139" s="71"/>
      <c r="T139" s="71">
        <f t="shared" si="69"/>
        <v>0</v>
      </c>
      <c r="U139" s="71" t="e">
        <f t="shared" si="70"/>
        <v>#DIV/0!</v>
      </c>
      <c r="V139" s="71">
        <f t="shared" si="71"/>
        <v>0</v>
      </c>
      <c r="W139" s="71"/>
      <c r="X139" s="71">
        <f t="shared" si="72"/>
        <v>0</v>
      </c>
      <c r="Y139" s="71" t="e">
        <f t="shared" si="73"/>
        <v>#DIV/0!</v>
      </c>
    </row>
    <row r="140" spans="1:25" s="19" customFormat="1" ht="22.15" hidden="1" customHeight="1" x14ac:dyDescent="0.25">
      <c r="A140" s="34" t="s">
        <v>257</v>
      </c>
      <c r="B140" s="51" t="s">
        <v>166</v>
      </c>
      <c r="C140" s="73"/>
      <c r="D140" s="71"/>
      <c r="E140" s="71"/>
      <c r="F140" s="71"/>
      <c r="G140" s="71"/>
      <c r="H140" s="71">
        <f t="shared" si="74"/>
        <v>0</v>
      </c>
      <c r="I140" s="71" t="e">
        <f t="shared" si="75"/>
        <v>#DIV/0!</v>
      </c>
      <c r="J140" s="71"/>
      <c r="K140" s="71">
        <f t="shared" si="76"/>
        <v>0</v>
      </c>
      <c r="L140" s="71" t="e">
        <f t="shared" si="77"/>
        <v>#DIV/0!</v>
      </c>
      <c r="M140" s="71" t="e">
        <f t="shared" si="78"/>
        <v>#DIV/0!</v>
      </c>
      <c r="N140" s="71" t="s">
        <v>5</v>
      </c>
      <c r="O140" s="71" t="s">
        <v>5</v>
      </c>
      <c r="P140" s="71"/>
      <c r="Q140" s="71">
        <f t="shared" si="67"/>
        <v>0</v>
      </c>
      <c r="R140" s="71" t="e">
        <f t="shared" si="68"/>
        <v>#DIV/0!</v>
      </c>
      <c r="S140" s="71"/>
      <c r="T140" s="71">
        <f t="shared" si="69"/>
        <v>0</v>
      </c>
      <c r="U140" s="71" t="e">
        <f t="shared" si="70"/>
        <v>#DIV/0!</v>
      </c>
      <c r="V140" s="71">
        <f t="shared" si="71"/>
        <v>0</v>
      </c>
      <c r="W140" s="71"/>
      <c r="X140" s="71">
        <f t="shared" si="72"/>
        <v>0</v>
      </c>
      <c r="Y140" s="71" t="e">
        <f t="shared" si="73"/>
        <v>#DIV/0!</v>
      </c>
    </row>
    <row r="141" spans="1:25" s="19" customFormat="1" ht="22.5" hidden="1" customHeight="1" x14ac:dyDescent="0.25">
      <c r="A141" s="34">
        <v>2427</v>
      </c>
      <c r="B141" s="48" t="s">
        <v>167</v>
      </c>
      <c r="C141" s="73"/>
      <c r="D141" s="71"/>
      <c r="E141" s="71"/>
      <c r="F141" s="71"/>
      <c r="G141" s="71"/>
      <c r="H141" s="71">
        <f t="shared" si="74"/>
        <v>0</v>
      </c>
      <c r="I141" s="71" t="e">
        <f t="shared" si="75"/>
        <v>#DIV/0!</v>
      </c>
      <c r="J141" s="71"/>
      <c r="K141" s="71">
        <f t="shared" si="76"/>
        <v>0</v>
      </c>
      <c r="L141" s="71" t="e">
        <f t="shared" si="77"/>
        <v>#DIV/0!</v>
      </c>
      <c r="M141" s="71" t="e">
        <f t="shared" si="78"/>
        <v>#DIV/0!</v>
      </c>
      <c r="N141" s="71" t="s">
        <v>5</v>
      </c>
      <c r="O141" s="71" t="s">
        <v>5</v>
      </c>
      <c r="P141" s="71"/>
      <c r="Q141" s="71">
        <f t="shared" si="67"/>
        <v>0</v>
      </c>
      <c r="R141" s="71" t="e">
        <f t="shared" si="68"/>
        <v>#DIV/0!</v>
      </c>
      <c r="S141" s="71"/>
      <c r="T141" s="71">
        <f t="shared" si="69"/>
        <v>0</v>
      </c>
      <c r="U141" s="71" t="e">
        <f t="shared" si="70"/>
        <v>#DIV/0!</v>
      </c>
      <c r="V141" s="71">
        <f t="shared" si="71"/>
        <v>0</v>
      </c>
      <c r="W141" s="71"/>
      <c r="X141" s="71">
        <f t="shared" si="72"/>
        <v>0</v>
      </c>
      <c r="Y141" s="71" t="e">
        <f t="shared" si="73"/>
        <v>#DIV/0!</v>
      </c>
    </row>
    <row r="142" spans="1:25" s="19" customFormat="1" ht="22.5" hidden="1" customHeight="1" x14ac:dyDescent="0.25">
      <c r="A142" s="34" t="s">
        <v>258</v>
      </c>
      <c r="B142" s="51" t="s">
        <v>168</v>
      </c>
      <c r="C142" s="73"/>
      <c r="D142" s="71"/>
      <c r="E142" s="71"/>
      <c r="F142" s="71"/>
      <c r="G142" s="71"/>
      <c r="H142" s="71">
        <f t="shared" si="74"/>
        <v>0</v>
      </c>
      <c r="I142" s="71" t="e">
        <f t="shared" si="75"/>
        <v>#DIV/0!</v>
      </c>
      <c r="J142" s="71"/>
      <c r="K142" s="71">
        <f t="shared" si="76"/>
        <v>0</v>
      </c>
      <c r="L142" s="71" t="e">
        <f t="shared" si="77"/>
        <v>#DIV/0!</v>
      </c>
      <c r="M142" s="71" t="e">
        <f t="shared" si="78"/>
        <v>#DIV/0!</v>
      </c>
      <c r="N142" s="71" t="s">
        <v>5</v>
      </c>
      <c r="O142" s="71" t="s">
        <v>5</v>
      </c>
      <c r="P142" s="71"/>
      <c r="Q142" s="71">
        <f t="shared" ref="Q142:Q184" si="148">P142-E142</f>
        <v>0</v>
      </c>
      <c r="R142" s="71" t="e">
        <f t="shared" ref="R142:R184" si="149">P142/E142*100</f>
        <v>#DIV/0!</v>
      </c>
      <c r="S142" s="71"/>
      <c r="T142" s="71">
        <f t="shared" ref="T142:T184" si="150">S142-E142</f>
        <v>0</v>
      </c>
      <c r="U142" s="71" t="e">
        <f t="shared" ref="U142:U184" si="151">S142/E142*100</f>
        <v>#DIV/0!</v>
      </c>
      <c r="V142" s="71">
        <f t="shared" ref="V142:V190" si="152">S142-P142</f>
        <v>0</v>
      </c>
      <c r="W142" s="71"/>
      <c r="X142" s="71">
        <f t="shared" ref="X142:X165" si="153">W142-C142</f>
        <v>0</v>
      </c>
      <c r="Y142" s="71" t="e">
        <f t="shared" ref="Y142:Y165" si="154">W142/C142*100</f>
        <v>#DIV/0!</v>
      </c>
    </row>
    <row r="143" spans="1:25" s="19" customFormat="1" ht="22.5" hidden="1" customHeight="1" x14ac:dyDescent="0.25">
      <c r="A143" s="34">
        <v>2428</v>
      </c>
      <c r="B143" s="48" t="s">
        <v>169</v>
      </c>
      <c r="C143" s="73"/>
      <c r="D143" s="71"/>
      <c r="E143" s="71"/>
      <c r="F143" s="71"/>
      <c r="G143" s="71"/>
      <c r="H143" s="71">
        <f t="shared" ref="H143:H165" si="155">G143-C143</f>
        <v>0</v>
      </c>
      <c r="I143" s="71" t="e">
        <f t="shared" ref="I143:I165" si="156">G143/C143*100</f>
        <v>#DIV/0!</v>
      </c>
      <c r="J143" s="71"/>
      <c r="K143" s="71">
        <f t="shared" ref="K143:K183" si="157">J143-D143</f>
        <v>0</v>
      </c>
      <c r="L143" s="71" t="e">
        <f t="shared" ref="L143:L190" si="158">J143/D143*100</f>
        <v>#DIV/0!</v>
      </c>
      <c r="M143" s="71" t="e">
        <f t="shared" ref="M143:M165" si="159">J143/G143*100</f>
        <v>#DIV/0!</v>
      </c>
      <c r="N143" s="71" t="s">
        <v>5</v>
      </c>
      <c r="O143" s="71" t="s">
        <v>5</v>
      </c>
      <c r="P143" s="71"/>
      <c r="Q143" s="71">
        <f t="shared" si="148"/>
        <v>0</v>
      </c>
      <c r="R143" s="71" t="e">
        <f t="shared" si="149"/>
        <v>#DIV/0!</v>
      </c>
      <c r="S143" s="71"/>
      <c r="T143" s="71">
        <f t="shared" si="150"/>
        <v>0</v>
      </c>
      <c r="U143" s="71" t="e">
        <f t="shared" si="151"/>
        <v>#DIV/0!</v>
      </c>
      <c r="V143" s="71">
        <f t="shared" si="152"/>
        <v>0</v>
      </c>
      <c r="W143" s="71"/>
      <c r="X143" s="71">
        <f t="shared" si="153"/>
        <v>0</v>
      </c>
      <c r="Y143" s="71" t="e">
        <f t="shared" si="154"/>
        <v>#DIV/0!</v>
      </c>
    </row>
    <row r="144" spans="1:25" s="19" customFormat="1" ht="46.5" hidden="1" customHeight="1" x14ac:dyDescent="0.25">
      <c r="A144" s="2" t="s">
        <v>213</v>
      </c>
      <c r="B144" s="151" t="s">
        <v>251</v>
      </c>
      <c r="C144" s="73"/>
      <c r="D144" s="71"/>
      <c r="E144" s="71"/>
      <c r="F144" s="71"/>
      <c r="G144" s="71"/>
      <c r="H144" s="71">
        <f t="shared" ref="H144" si="160">G144-C144</f>
        <v>0</v>
      </c>
      <c r="I144" s="71" t="e">
        <f t="shared" ref="I144" si="161">G144/C144*100</f>
        <v>#DIV/0!</v>
      </c>
      <c r="J144" s="71"/>
      <c r="K144" s="71">
        <f t="shared" ref="K144" si="162">J144-D144</f>
        <v>0</v>
      </c>
      <c r="L144" s="71" t="e">
        <f t="shared" ref="L144" si="163">J144/D144*100</f>
        <v>#DIV/0!</v>
      </c>
      <c r="M144" s="71" t="e">
        <f t="shared" ref="M144" si="164">J144/G144*100</f>
        <v>#DIV/0!</v>
      </c>
      <c r="N144" s="71" t="s">
        <v>5</v>
      </c>
      <c r="O144" s="71" t="s">
        <v>5</v>
      </c>
      <c r="P144" s="71"/>
      <c r="Q144" s="71">
        <f t="shared" ref="Q144" si="165">P144-E144</f>
        <v>0</v>
      </c>
      <c r="R144" s="71" t="e">
        <f t="shared" ref="R144" si="166">P144/E144*100</f>
        <v>#DIV/0!</v>
      </c>
      <c r="S144" s="71"/>
      <c r="T144" s="71">
        <f t="shared" ref="T144" si="167">S144-E144</f>
        <v>0</v>
      </c>
      <c r="U144" s="71" t="e">
        <f t="shared" ref="U144" si="168">S144/E144*100</f>
        <v>#DIV/0!</v>
      </c>
      <c r="V144" s="71">
        <f t="shared" ref="V144" si="169">S144-P144</f>
        <v>0</v>
      </c>
      <c r="W144" s="71"/>
      <c r="X144" s="71">
        <f t="shared" ref="X144" si="170">W144-C144</f>
        <v>0</v>
      </c>
      <c r="Y144" s="71" t="e">
        <f t="shared" ref="Y144" si="171">W144/C144*100</f>
        <v>#DIV/0!</v>
      </c>
    </row>
    <row r="145" spans="1:25" s="19" customFormat="1" ht="28.5" hidden="1" customHeight="1" x14ac:dyDescent="0.25">
      <c r="A145" s="2" t="s">
        <v>215</v>
      </c>
      <c r="B145" s="46" t="s">
        <v>252</v>
      </c>
      <c r="C145" s="72"/>
      <c r="D145" s="68"/>
      <c r="E145" s="68"/>
      <c r="F145" s="68"/>
      <c r="G145" s="68"/>
      <c r="H145" s="68">
        <f t="shared" si="155"/>
        <v>0</v>
      </c>
      <c r="I145" s="68" t="e">
        <f t="shared" si="156"/>
        <v>#DIV/0!</v>
      </c>
      <c r="J145" s="68"/>
      <c r="K145" s="68">
        <f t="shared" si="157"/>
        <v>0</v>
      </c>
      <c r="L145" s="68" t="e">
        <f t="shared" si="158"/>
        <v>#DIV/0!</v>
      </c>
      <c r="M145" s="68" t="e">
        <f t="shared" si="159"/>
        <v>#DIV/0!</v>
      </c>
      <c r="N145" s="68" t="s">
        <v>5</v>
      </c>
      <c r="O145" s="68" t="s">
        <v>5</v>
      </c>
      <c r="P145" s="68"/>
      <c r="Q145" s="68">
        <f t="shared" si="148"/>
        <v>0</v>
      </c>
      <c r="R145" s="68" t="e">
        <f t="shared" si="149"/>
        <v>#DIV/0!</v>
      </c>
      <c r="S145" s="68"/>
      <c r="T145" s="68">
        <f t="shared" si="150"/>
        <v>0</v>
      </c>
      <c r="U145" s="68" t="e">
        <f t="shared" si="151"/>
        <v>#DIV/0!</v>
      </c>
      <c r="V145" s="68">
        <f t="shared" si="152"/>
        <v>0</v>
      </c>
      <c r="W145" s="68"/>
      <c r="X145" s="68">
        <f t="shared" si="153"/>
        <v>0</v>
      </c>
      <c r="Y145" s="68" t="e">
        <f t="shared" si="154"/>
        <v>#DIV/0!</v>
      </c>
    </row>
    <row r="146" spans="1:25" s="19" customFormat="1" ht="48.75" hidden="1" customHeight="1" x14ac:dyDescent="0.25">
      <c r="A146" s="34">
        <v>2429</v>
      </c>
      <c r="B146" s="152" t="s">
        <v>255</v>
      </c>
      <c r="C146" s="72"/>
      <c r="D146" s="68"/>
      <c r="E146" s="68"/>
      <c r="F146" s="68"/>
      <c r="G146" s="68"/>
      <c r="H146" s="68">
        <f t="shared" ref="H146:H147" si="172">G146-C146</f>
        <v>0</v>
      </c>
      <c r="I146" s="68" t="e">
        <f t="shared" ref="I146:I147" si="173">G146/C146*100</f>
        <v>#DIV/0!</v>
      </c>
      <c r="J146" s="68"/>
      <c r="K146" s="68">
        <f t="shared" ref="K146:K147" si="174">J146-D146</f>
        <v>0</v>
      </c>
      <c r="L146" s="68" t="e">
        <f t="shared" ref="L146:L147" si="175">J146/D146*100</f>
        <v>#DIV/0!</v>
      </c>
      <c r="M146" s="68" t="e">
        <f t="shared" ref="M146:M147" si="176">J146/G146*100</f>
        <v>#DIV/0!</v>
      </c>
      <c r="N146" s="68" t="s">
        <v>5</v>
      </c>
      <c r="O146" s="68" t="s">
        <v>5</v>
      </c>
      <c r="P146" s="68"/>
      <c r="Q146" s="68">
        <f t="shared" ref="Q146:Q147" si="177">P146-E146</f>
        <v>0</v>
      </c>
      <c r="R146" s="68" t="e">
        <f t="shared" ref="R146:R147" si="178">P146/E146*100</f>
        <v>#DIV/0!</v>
      </c>
      <c r="S146" s="68"/>
      <c r="T146" s="68">
        <f t="shared" ref="T146:T147" si="179">S146-E146</f>
        <v>0</v>
      </c>
      <c r="U146" s="68" t="e">
        <f t="shared" ref="U146:U147" si="180">S146/E146*100</f>
        <v>#DIV/0!</v>
      </c>
      <c r="V146" s="68">
        <f t="shared" ref="V146:V147" si="181">S146-P146</f>
        <v>0</v>
      </c>
      <c r="W146" s="68"/>
      <c r="X146" s="68">
        <f t="shared" ref="X146:X147" si="182">W146-C146</f>
        <v>0</v>
      </c>
      <c r="Y146" s="68" t="e">
        <f t="shared" ref="Y146:Y147" si="183">W146/C146*100</f>
        <v>#DIV/0!</v>
      </c>
    </row>
    <row r="147" spans="1:25" s="19" customFormat="1" ht="45" hidden="1" customHeight="1" x14ac:dyDescent="0.25">
      <c r="A147" s="34">
        <v>2430</v>
      </c>
      <c r="B147" s="46" t="s">
        <v>253</v>
      </c>
      <c r="C147" s="72"/>
      <c r="D147" s="68"/>
      <c r="E147" s="68"/>
      <c r="F147" s="68"/>
      <c r="G147" s="68"/>
      <c r="H147" s="68">
        <f t="shared" si="172"/>
        <v>0</v>
      </c>
      <c r="I147" s="68" t="e">
        <f t="shared" si="173"/>
        <v>#DIV/0!</v>
      </c>
      <c r="J147" s="68"/>
      <c r="K147" s="68">
        <f t="shared" si="174"/>
        <v>0</v>
      </c>
      <c r="L147" s="68" t="e">
        <f t="shared" si="175"/>
        <v>#DIV/0!</v>
      </c>
      <c r="M147" s="68" t="e">
        <f t="shared" si="176"/>
        <v>#DIV/0!</v>
      </c>
      <c r="N147" s="68" t="s">
        <v>5</v>
      </c>
      <c r="O147" s="68" t="s">
        <v>5</v>
      </c>
      <c r="P147" s="68"/>
      <c r="Q147" s="68">
        <f t="shared" si="177"/>
        <v>0</v>
      </c>
      <c r="R147" s="68" t="e">
        <f t="shared" si="178"/>
        <v>#DIV/0!</v>
      </c>
      <c r="S147" s="68"/>
      <c r="T147" s="68">
        <f t="shared" si="179"/>
        <v>0</v>
      </c>
      <c r="U147" s="68" t="e">
        <f t="shared" si="180"/>
        <v>#DIV/0!</v>
      </c>
      <c r="V147" s="68">
        <f t="shared" si="181"/>
        <v>0</v>
      </c>
      <c r="W147" s="68"/>
      <c r="X147" s="68">
        <f t="shared" si="182"/>
        <v>0</v>
      </c>
      <c r="Y147" s="68" t="e">
        <f t="shared" si="183"/>
        <v>#DIV/0!</v>
      </c>
    </row>
    <row r="148" spans="1:25" s="18" customFormat="1" ht="42.75" customHeight="1" x14ac:dyDescent="0.25">
      <c r="A148" s="1">
        <v>2430</v>
      </c>
      <c r="B148" s="10" t="s">
        <v>170</v>
      </c>
      <c r="C148" s="103"/>
      <c r="D148" s="123"/>
      <c r="E148" s="123"/>
      <c r="F148" s="123"/>
      <c r="G148" s="123"/>
      <c r="H148" s="123">
        <f t="shared" si="155"/>
        <v>0</v>
      </c>
      <c r="I148" s="123" t="e">
        <f t="shared" si="156"/>
        <v>#DIV/0!</v>
      </c>
      <c r="J148" s="123"/>
      <c r="K148" s="123">
        <f t="shared" si="157"/>
        <v>0</v>
      </c>
      <c r="L148" s="123" t="e">
        <f t="shared" si="158"/>
        <v>#DIV/0!</v>
      </c>
      <c r="M148" s="123" t="e">
        <f t="shared" si="159"/>
        <v>#DIV/0!</v>
      </c>
      <c r="N148" s="123" t="s">
        <v>5</v>
      </c>
      <c r="O148" s="123" t="s">
        <v>5</v>
      </c>
      <c r="P148" s="123"/>
      <c r="Q148" s="123">
        <f t="shared" si="148"/>
        <v>0</v>
      </c>
      <c r="R148" s="123" t="e">
        <f t="shared" si="149"/>
        <v>#DIV/0!</v>
      </c>
      <c r="S148" s="123"/>
      <c r="T148" s="123">
        <f t="shared" si="150"/>
        <v>0</v>
      </c>
      <c r="U148" s="123" t="e">
        <f t="shared" si="151"/>
        <v>#DIV/0!</v>
      </c>
      <c r="V148" s="123">
        <f t="shared" si="152"/>
        <v>0</v>
      </c>
      <c r="W148" s="123"/>
      <c r="X148" s="123">
        <f t="shared" si="153"/>
        <v>0</v>
      </c>
      <c r="Y148" s="123" t="e">
        <f t="shared" si="154"/>
        <v>#DIV/0!</v>
      </c>
    </row>
    <row r="149" spans="1:25" s="18" customFormat="1" ht="30.75" customHeight="1" x14ac:dyDescent="0.25">
      <c r="A149" s="1">
        <v>2440</v>
      </c>
      <c r="B149" s="9" t="s">
        <v>171</v>
      </c>
      <c r="C149" s="103"/>
      <c r="D149" s="123"/>
      <c r="E149" s="123"/>
      <c r="F149" s="123"/>
      <c r="G149" s="123"/>
      <c r="H149" s="123">
        <f t="shared" si="155"/>
        <v>0</v>
      </c>
      <c r="I149" s="123" t="e">
        <f t="shared" si="156"/>
        <v>#DIV/0!</v>
      </c>
      <c r="J149" s="123"/>
      <c r="K149" s="123">
        <f t="shared" si="157"/>
        <v>0</v>
      </c>
      <c r="L149" s="123" t="e">
        <f t="shared" si="158"/>
        <v>#DIV/0!</v>
      </c>
      <c r="M149" s="123" t="e">
        <f t="shared" si="159"/>
        <v>#DIV/0!</v>
      </c>
      <c r="N149" s="123" t="s">
        <v>5</v>
      </c>
      <c r="O149" s="123" t="s">
        <v>5</v>
      </c>
      <c r="P149" s="123"/>
      <c r="Q149" s="123">
        <f t="shared" si="148"/>
        <v>0</v>
      </c>
      <c r="R149" s="123" t="e">
        <f t="shared" si="149"/>
        <v>#DIV/0!</v>
      </c>
      <c r="S149" s="123"/>
      <c r="T149" s="123">
        <f t="shared" si="150"/>
        <v>0</v>
      </c>
      <c r="U149" s="123" t="e">
        <f t="shared" si="151"/>
        <v>#DIV/0!</v>
      </c>
      <c r="V149" s="123">
        <f t="shared" si="152"/>
        <v>0</v>
      </c>
      <c r="W149" s="123"/>
      <c r="X149" s="123">
        <f t="shared" si="153"/>
        <v>0</v>
      </c>
      <c r="Y149" s="123" t="e">
        <f t="shared" si="154"/>
        <v>#DIV/0!</v>
      </c>
    </row>
    <row r="150" spans="1:25" s="18" customFormat="1" ht="66" customHeight="1" x14ac:dyDescent="0.25">
      <c r="A150" s="1">
        <v>2450</v>
      </c>
      <c r="B150" s="9" t="s">
        <v>204</v>
      </c>
      <c r="C150" s="103">
        <f>C151+C152+C153+C154</f>
        <v>0</v>
      </c>
      <c r="D150" s="123">
        <f>D151+D152+D153+D154</f>
        <v>0</v>
      </c>
      <c r="E150" s="123">
        <f>E151+E152+E153+E154</f>
        <v>0</v>
      </c>
      <c r="F150" s="123">
        <f>F151+F152+F153+F154</f>
        <v>0</v>
      </c>
      <c r="G150" s="123">
        <f>G151+G152+G153+G154</f>
        <v>0</v>
      </c>
      <c r="H150" s="123">
        <f t="shared" si="155"/>
        <v>0</v>
      </c>
      <c r="I150" s="123" t="e">
        <f t="shared" si="156"/>
        <v>#DIV/0!</v>
      </c>
      <c r="J150" s="123">
        <f>J151+J152+J153+J154</f>
        <v>0</v>
      </c>
      <c r="K150" s="123">
        <f t="shared" si="157"/>
        <v>0</v>
      </c>
      <c r="L150" s="123" t="e">
        <f t="shared" si="158"/>
        <v>#DIV/0!</v>
      </c>
      <c r="M150" s="123" t="e">
        <f t="shared" si="159"/>
        <v>#DIV/0!</v>
      </c>
      <c r="N150" s="123" t="s">
        <v>5</v>
      </c>
      <c r="O150" s="123" t="s">
        <v>5</v>
      </c>
      <c r="P150" s="123">
        <f>P151+P152+P153+P154</f>
        <v>0</v>
      </c>
      <c r="Q150" s="123">
        <f t="shared" si="148"/>
        <v>0</v>
      </c>
      <c r="R150" s="123" t="e">
        <f t="shared" si="149"/>
        <v>#DIV/0!</v>
      </c>
      <c r="S150" s="123">
        <f>S151+S152+S153+S154</f>
        <v>0</v>
      </c>
      <c r="T150" s="123">
        <f t="shared" si="150"/>
        <v>0</v>
      </c>
      <c r="U150" s="123" t="e">
        <f t="shared" si="151"/>
        <v>#DIV/0!</v>
      </c>
      <c r="V150" s="123">
        <f t="shared" si="152"/>
        <v>0</v>
      </c>
      <c r="W150" s="123">
        <f>W151+W152+W153+W154</f>
        <v>0</v>
      </c>
      <c r="X150" s="123">
        <f t="shared" si="153"/>
        <v>0</v>
      </c>
      <c r="Y150" s="123" t="e">
        <f t="shared" si="154"/>
        <v>#DIV/0!</v>
      </c>
    </row>
    <row r="151" spans="1:25" s="18" customFormat="1" ht="49.5" customHeight="1" x14ac:dyDescent="0.25">
      <c r="A151" s="2" t="s">
        <v>200</v>
      </c>
      <c r="B151" s="46" t="s">
        <v>205</v>
      </c>
      <c r="C151" s="72"/>
      <c r="D151" s="68"/>
      <c r="E151" s="68"/>
      <c r="F151" s="68"/>
      <c r="G151" s="68"/>
      <c r="H151" s="68">
        <f t="shared" si="155"/>
        <v>0</v>
      </c>
      <c r="I151" s="68" t="e">
        <f t="shared" si="156"/>
        <v>#DIV/0!</v>
      </c>
      <c r="J151" s="68"/>
      <c r="K151" s="68">
        <f t="shared" si="157"/>
        <v>0</v>
      </c>
      <c r="L151" s="68" t="e">
        <f t="shared" si="158"/>
        <v>#DIV/0!</v>
      </c>
      <c r="M151" s="68" t="e">
        <f t="shared" si="159"/>
        <v>#DIV/0!</v>
      </c>
      <c r="N151" s="68" t="s">
        <v>5</v>
      </c>
      <c r="O151" s="68" t="s">
        <v>5</v>
      </c>
      <c r="P151" s="68"/>
      <c r="Q151" s="68">
        <f t="shared" si="148"/>
        <v>0</v>
      </c>
      <c r="R151" s="68" t="e">
        <f t="shared" si="149"/>
        <v>#DIV/0!</v>
      </c>
      <c r="S151" s="68"/>
      <c r="T151" s="68">
        <f t="shared" si="150"/>
        <v>0</v>
      </c>
      <c r="U151" s="68" t="e">
        <f t="shared" si="151"/>
        <v>#DIV/0!</v>
      </c>
      <c r="V151" s="68">
        <f t="shared" si="152"/>
        <v>0</v>
      </c>
      <c r="W151" s="68"/>
      <c r="X151" s="68">
        <f t="shared" si="153"/>
        <v>0</v>
      </c>
      <c r="Y151" s="68" t="e">
        <f t="shared" si="154"/>
        <v>#DIV/0!</v>
      </c>
    </row>
    <row r="152" spans="1:25" s="18" customFormat="1" ht="46.9" customHeight="1" x14ac:dyDescent="0.25">
      <c r="A152" s="2" t="s">
        <v>201</v>
      </c>
      <c r="B152" s="46" t="s">
        <v>206</v>
      </c>
      <c r="C152" s="72"/>
      <c r="D152" s="68"/>
      <c r="E152" s="68"/>
      <c r="F152" s="68"/>
      <c r="G152" s="68"/>
      <c r="H152" s="68">
        <f t="shared" si="155"/>
        <v>0</v>
      </c>
      <c r="I152" s="68" t="e">
        <f t="shared" si="156"/>
        <v>#DIV/0!</v>
      </c>
      <c r="J152" s="68"/>
      <c r="K152" s="68">
        <f t="shared" si="157"/>
        <v>0</v>
      </c>
      <c r="L152" s="68" t="e">
        <f t="shared" si="158"/>
        <v>#DIV/0!</v>
      </c>
      <c r="M152" s="68" t="e">
        <f t="shared" si="159"/>
        <v>#DIV/0!</v>
      </c>
      <c r="N152" s="68" t="s">
        <v>5</v>
      </c>
      <c r="O152" s="68" t="s">
        <v>5</v>
      </c>
      <c r="P152" s="68"/>
      <c r="Q152" s="68">
        <f t="shared" si="148"/>
        <v>0</v>
      </c>
      <c r="R152" s="68" t="e">
        <f t="shared" si="149"/>
        <v>#DIV/0!</v>
      </c>
      <c r="S152" s="68"/>
      <c r="T152" s="68">
        <f t="shared" si="150"/>
        <v>0</v>
      </c>
      <c r="U152" s="68" t="e">
        <f t="shared" si="151"/>
        <v>#DIV/0!</v>
      </c>
      <c r="V152" s="68">
        <f t="shared" si="152"/>
        <v>0</v>
      </c>
      <c r="W152" s="68"/>
      <c r="X152" s="68">
        <f t="shared" si="153"/>
        <v>0</v>
      </c>
      <c r="Y152" s="68" t="e">
        <f t="shared" si="154"/>
        <v>#DIV/0!</v>
      </c>
    </row>
    <row r="153" spans="1:25" s="18" customFormat="1" ht="25.9" customHeight="1" x14ac:dyDescent="0.25">
      <c r="A153" s="2" t="s">
        <v>202</v>
      </c>
      <c r="B153" s="46" t="s">
        <v>207</v>
      </c>
      <c r="C153" s="72"/>
      <c r="D153" s="68"/>
      <c r="E153" s="68"/>
      <c r="F153" s="68"/>
      <c r="G153" s="68"/>
      <c r="H153" s="68">
        <f t="shared" si="155"/>
        <v>0</v>
      </c>
      <c r="I153" s="68" t="e">
        <f t="shared" si="156"/>
        <v>#DIV/0!</v>
      </c>
      <c r="J153" s="68"/>
      <c r="K153" s="68">
        <f t="shared" si="157"/>
        <v>0</v>
      </c>
      <c r="L153" s="68" t="e">
        <f t="shared" si="158"/>
        <v>#DIV/0!</v>
      </c>
      <c r="M153" s="68" t="e">
        <f t="shared" si="159"/>
        <v>#DIV/0!</v>
      </c>
      <c r="N153" s="68" t="s">
        <v>5</v>
      </c>
      <c r="O153" s="68" t="s">
        <v>5</v>
      </c>
      <c r="P153" s="68"/>
      <c r="Q153" s="68">
        <f t="shared" si="148"/>
        <v>0</v>
      </c>
      <c r="R153" s="68" t="e">
        <f t="shared" si="149"/>
        <v>#DIV/0!</v>
      </c>
      <c r="S153" s="68"/>
      <c r="T153" s="68">
        <f t="shared" si="150"/>
        <v>0</v>
      </c>
      <c r="U153" s="68" t="e">
        <f t="shared" si="151"/>
        <v>#DIV/0!</v>
      </c>
      <c r="V153" s="68">
        <f t="shared" si="152"/>
        <v>0</v>
      </c>
      <c r="W153" s="68"/>
      <c r="X153" s="68">
        <f t="shared" si="153"/>
        <v>0</v>
      </c>
      <c r="Y153" s="68" t="e">
        <f t="shared" si="154"/>
        <v>#DIV/0!</v>
      </c>
    </row>
    <row r="154" spans="1:25" s="18" customFormat="1" ht="25.9" customHeight="1" x14ac:dyDescent="0.25">
      <c r="A154" s="2" t="s">
        <v>203</v>
      </c>
      <c r="B154" s="46" t="s">
        <v>208</v>
      </c>
      <c r="C154" s="72"/>
      <c r="D154" s="68"/>
      <c r="E154" s="68"/>
      <c r="F154" s="68"/>
      <c r="G154" s="68"/>
      <c r="H154" s="68">
        <f t="shared" si="155"/>
        <v>0</v>
      </c>
      <c r="I154" s="68" t="e">
        <f t="shared" si="156"/>
        <v>#DIV/0!</v>
      </c>
      <c r="J154" s="68"/>
      <c r="K154" s="68">
        <f t="shared" si="157"/>
        <v>0</v>
      </c>
      <c r="L154" s="68" t="e">
        <f t="shared" si="158"/>
        <v>#DIV/0!</v>
      </c>
      <c r="M154" s="68" t="e">
        <f t="shared" si="159"/>
        <v>#DIV/0!</v>
      </c>
      <c r="N154" s="68" t="s">
        <v>5</v>
      </c>
      <c r="O154" s="68" t="s">
        <v>5</v>
      </c>
      <c r="P154" s="68"/>
      <c r="Q154" s="68">
        <f t="shared" si="148"/>
        <v>0</v>
      </c>
      <c r="R154" s="68" t="e">
        <f t="shared" si="149"/>
        <v>#DIV/0!</v>
      </c>
      <c r="S154" s="68"/>
      <c r="T154" s="68">
        <f t="shared" si="150"/>
        <v>0</v>
      </c>
      <c r="U154" s="68" t="e">
        <f t="shared" si="151"/>
        <v>#DIV/0!</v>
      </c>
      <c r="V154" s="68">
        <f t="shared" si="152"/>
        <v>0</v>
      </c>
      <c r="W154" s="68"/>
      <c r="X154" s="68">
        <f t="shared" si="153"/>
        <v>0</v>
      </c>
      <c r="Y154" s="68" t="e">
        <f t="shared" si="154"/>
        <v>#DIV/0!</v>
      </c>
    </row>
    <row r="155" spans="1:25" s="18" customFormat="1" ht="27" customHeight="1" x14ac:dyDescent="0.25">
      <c r="A155" s="1">
        <v>2460</v>
      </c>
      <c r="B155" s="9" t="s">
        <v>41</v>
      </c>
      <c r="C155" s="103"/>
      <c r="D155" s="123"/>
      <c r="E155" s="123"/>
      <c r="F155" s="123"/>
      <c r="G155" s="123"/>
      <c r="H155" s="123">
        <f t="shared" si="155"/>
        <v>0</v>
      </c>
      <c r="I155" s="123" t="e">
        <f t="shared" si="156"/>
        <v>#DIV/0!</v>
      </c>
      <c r="J155" s="123"/>
      <c r="K155" s="123">
        <f t="shared" si="157"/>
        <v>0</v>
      </c>
      <c r="L155" s="123" t="e">
        <f t="shared" si="158"/>
        <v>#DIV/0!</v>
      </c>
      <c r="M155" s="123" t="e">
        <f t="shared" si="159"/>
        <v>#DIV/0!</v>
      </c>
      <c r="N155" s="123" t="s">
        <v>5</v>
      </c>
      <c r="O155" s="123" t="s">
        <v>5</v>
      </c>
      <c r="P155" s="123"/>
      <c r="Q155" s="123">
        <f t="shared" si="148"/>
        <v>0</v>
      </c>
      <c r="R155" s="123" t="e">
        <f t="shared" si="149"/>
        <v>#DIV/0!</v>
      </c>
      <c r="S155" s="123"/>
      <c r="T155" s="123">
        <f t="shared" si="150"/>
        <v>0</v>
      </c>
      <c r="U155" s="123" t="e">
        <f t="shared" si="151"/>
        <v>#DIV/0!</v>
      </c>
      <c r="V155" s="123">
        <f t="shared" si="152"/>
        <v>0</v>
      </c>
      <c r="W155" s="123"/>
      <c r="X155" s="123">
        <f t="shared" si="153"/>
        <v>0</v>
      </c>
      <c r="Y155" s="123" t="e">
        <f t="shared" si="154"/>
        <v>#DIV/0!</v>
      </c>
    </row>
    <row r="156" spans="1:25" s="18" customFormat="1" ht="26.45" customHeight="1" x14ac:dyDescent="0.25">
      <c r="A156" s="1">
        <v>2470</v>
      </c>
      <c r="B156" s="9" t="s">
        <v>53</v>
      </c>
      <c r="C156" s="103">
        <f>C157+C160+C162</f>
        <v>0</v>
      </c>
      <c r="D156" s="123">
        <f>D157+D160+D162</f>
        <v>0</v>
      </c>
      <c r="E156" s="123">
        <f>E157+E160+E162</f>
        <v>0</v>
      </c>
      <c r="F156" s="123">
        <f>F157+F160+F162</f>
        <v>0</v>
      </c>
      <c r="G156" s="123">
        <f>G157+G160+G162</f>
        <v>0</v>
      </c>
      <c r="H156" s="123">
        <f t="shared" si="155"/>
        <v>0</v>
      </c>
      <c r="I156" s="123" t="e">
        <f t="shared" si="156"/>
        <v>#DIV/0!</v>
      </c>
      <c r="J156" s="123">
        <f>J157+J160+J162</f>
        <v>0</v>
      </c>
      <c r="K156" s="123">
        <f t="shared" si="157"/>
        <v>0</v>
      </c>
      <c r="L156" s="123" t="e">
        <f t="shared" si="158"/>
        <v>#DIV/0!</v>
      </c>
      <c r="M156" s="123" t="e">
        <f t="shared" si="159"/>
        <v>#DIV/0!</v>
      </c>
      <c r="N156" s="123" t="s">
        <v>5</v>
      </c>
      <c r="O156" s="123" t="s">
        <v>5</v>
      </c>
      <c r="P156" s="123">
        <f>P157+P160+P162</f>
        <v>0</v>
      </c>
      <c r="Q156" s="123">
        <f t="shared" si="148"/>
        <v>0</v>
      </c>
      <c r="R156" s="123" t="e">
        <f t="shared" si="149"/>
        <v>#DIV/0!</v>
      </c>
      <c r="S156" s="123">
        <f>S157+S160+S162</f>
        <v>0</v>
      </c>
      <c r="T156" s="123">
        <f t="shared" si="150"/>
        <v>0</v>
      </c>
      <c r="U156" s="123" t="e">
        <f t="shared" si="151"/>
        <v>#DIV/0!</v>
      </c>
      <c r="V156" s="123">
        <f t="shared" si="152"/>
        <v>0</v>
      </c>
      <c r="W156" s="123">
        <f>W157+W160+W162</f>
        <v>0</v>
      </c>
      <c r="X156" s="123">
        <f t="shared" si="153"/>
        <v>0</v>
      </c>
      <c r="Y156" s="123" t="e">
        <f t="shared" si="154"/>
        <v>#DIV/0!</v>
      </c>
    </row>
    <row r="157" spans="1:25" s="18" customFormat="1" ht="23.25" customHeight="1" x14ac:dyDescent="0.25">
      <c r="A157" s="2" t="s">
        <v>172</v>
      </c>
      <c r="B157" s="46" t="s">
        <v>175</v>
      </c>
      <c r="C157" s="72">
        <f>C158+C159</f>
        <v>0</v>
      </c>
      <c r="D157" s="68">
        <f>D158+D159</f>
        <v>0</v>
      </c>
      <c r="E157" s="68">
        <f>E158+E159</f>
        <v>0</v>
      </c>
      <c r="F157" s="68">
        <f>F158+F159</f>
        <v>0</v>
      </c>
      <c r="G157" s="68">
        <f>G158+G159</f>
        <v>0</v>
      </c>
      <c r="H157" s="68">
        <f t="shared" si="155"/>
        <v>0</v>
      </c>
      <c r="I157" s="68" t="e">
        <f t="shared" si="156"/>
        <v>#DIV/0!</v>
      </c>
      <c r="J157" s="68">
        <f>J158+J159</f>
        <v>0</v>
      </c>
      <c r="K157" s="68">
        <f t="shared" si="157"/>
        <v>0</v>
      </c>
      <c r="L157" s="68" t="e">
        <f t="shared" si="158"/>
        <v>#DIV/0!</v>
      </c>
      <c r="M157" s="68" t="e">
        <f t="shared" si="159"/>
        <v>#DIV/0!</v>
      </c>
      <c r="N157" s="68" t="s">
        <v>5</v>
      </c>
      <c r="O157" s="68" t="s">
        <v>5</v>
      </c>
      <c r="P157" s="68">
        <f>P158+P159</f>
        <v>0</v>
      </c>
      <c r="Q157" s="68">
        <f t="shared" si="148"/>
        <v>0</v>
      </c>
      <c r="R157" s="68" t="e">
        <f t="shared" si="149"/>
        <v>#DIV/0!</v>
      </c>
      <c r="S157" s="68">
        <f>S158+S159</f>
        <v>0</v>
      </c>
      <c r="T157" s="68">
        <f t="shared" si="150"/>
        <v>0</v>
      </c>
      <c r="U157" s="68" t="e">
        <f t="shared" si="151"/>
        <v>#DIV/0!</v>
      </c>
      <c r="V157" s="68">
        <f t="shared" si="152"/>
        <v>0</v>
      </c>
      <c r="W157" s="68">
        <f>W158+W159</f>
        <v>0</v>
      </c>
      <c r="X157" s="68">
        <f t="shared" si="153"/>
        <v>0</v>
      </c>
      <c r="Y157" s="68" t="e">
        <f t="shared" si="154"/>
        <v>#DIV/0!</v>
      </c>
    </row>
    <row r="158" spans="1:25" s="18" customFormat="1" ht="25.15" customHeight="1" x14ac:dyDescent="0.25">
      <c r="A158" s="34">
        <v>2471</v>
      </c>
      <c r="B158" s="51" t="s">
        <v>165</v>
      </c>
      <c r="C158" s="73"/>
      <c r="D158" s="71"/>
      <c r="E158" s="71"/>
      <c r="F158" s="71"/>
      <c r="G158" s="71"/>
      <c r="H158" s="71">
        <f t="shared" si="155"/>
        <v>0</v>
      </c>
      <c r="I158" s="71" t="e">
        <f t="shared" si="156"/>
        <v>#DIV/0!</v>
      </c>
      <c r="J158" s="71"/>
      <c r="K158" s="71">
        <f t="shared" si="157"/>
        <v>0</v>
      </c>
      <c r="L158" s="71" t="e">
        <f t="shared" si="158"/>
        <v>#DIV/0!</v>
      </c>
      <c r="M158" s="71" t="e">
        <f t="shared" si="159"/>
        <v>#DIV/0!</v>
      </c>
      <c r="N158" s="71" t="s">
        <v>5</v>
      </c>
      <c r="O158" s="71" t="s">
        <v>5</v>
      </c>
      <c r="P158" s="71"/>
      <c r="Q158" s="71">
        <f t="shared" si="148"/>
        <v>0</v>
      </c>
      <c r="R158" s="71" t="e">
        <f t="shared" si="149"/>
        <v>#DIV/0!</v>
      </c>
      <c r="S158" s="71"/>
      <c r="T158" s="71">
        <f t="shared" si="150"/>
        <v>0</v>
      </c>
      <c r="U158" s="71" t="e">
        <f t="shared" si="151"/>
        <v>#DIV/0!</v>
      </c>
      <c r="V158" s="71">
        <f t="shared" si="152"/>
        <v>0</v>
      </c>
      <c r="W158" s="71"/>
      <c r="X158" s="71">
        <f t="shared" si="153"/>
        <v>0</v>
      </c>
      <c r="Y158" s="71" t="e">
        <f t="shared" si="154"/>
        <v>#DIV/0!</v>
      </c>
    </row>
    <row r="159" spans="1:25" s="18" customFormat="1" ht="25.15" customHeight="1" x14ac:dyDescent="0.25">
      <c r="A159" s="34">
        <v>2472</v>
      </c>
      <c r="B159" s="51" t="s">
        <v>166</v>
      </c>
      <c r="C159" s="73"/>
      <c r="D159" s="71"/>
      <c r="E159" s="71"/>
      <c r="F159" s="71"/>
      <c r="G159" s="71"/>
      <c r="H159" s="71">
        <f t="shared" si="155"/>
        <v>0</v>
      </c>
      <c r="I159" s="71" t="e">
        <f t="shared" si="156"/>
        <v>#DIV/0!</v>
      </c>
      <c r="J159" s="71"/>
      <c r="K159" s="71">
        <f t="shared" si="157"/>
        <v>0</v>
      </c>
      <c r="L159" s="71" t="e">
        <f t="shared" si="158"/>
        <v>#DIV/0!</v>
      </c>
      <c r="M159" s="71" t="e">
        <f t="shared" si="159"/>
        <v>#DIV/0!</v>
      </c>
      <c r="N159" s="71" t="s">
        <v>5</v>
      </c>
      <c r="O159" s="71" t="s">
        <v>5</v>
      </c>
      <c r="P159" s="71"/>
      <c r="Q159" s="71">
        <f t="shared" si="148"/>
        <v>0</v>
      </c>
      <c r="R159" s="71" t="e">
        <f t="shared" si="149"/>
        <v>#DIV/0!</v>
      </c>
      <c r="S159" s="71"/>
      <c r="T159" s="71">
        <f t="shared" si="150"/>
        <v>0</v>
      </c>
      <c r="U159" s="71" t="e">
        <f t="shared" si="151"/>
        <v>#DIV/0!</v>
      </c>
      <c r="V159" s="71">
        <f t="shared" si="152"/>
        <v>0</v>
      </c>
      <c r="W159" s="71"/>
      <c r="X159" s="71">
        <f t="shared" si="153"/>
        <v>0</v>
      </c>
      <c r="Y159" s="71" t="e">
        <f t="shared" si="154"/>
        <v>#DIV/0!</v>
      </c>
    </row>
    <row r="160" spans="1:25" s="18" customFormat="1" ht="25.9" customHeight="1" x14ac:dyDescent="0.25">
      <c r="A160" s="2" t="s">
        <v>173</v>
      </c>
      <c r="B160" s="46" t="s">
        <v>62</v>
      </c>
      <c r="C160" s="72"/>
      <c r="D160" s="68"/>
      <c r="E160" s="68"/>
      <c r="F160" s="68"/>
      <c r="G160" s="68"/>
      <c r="H160" s="68">
        <f t="shared" si="155"/>
        <v>0</v>
      </c>
      <c r="I160" s="68" t="e">
        <f t="shared" si="156"/>
        <v>#DIV/0!</v>
      </c>
      <c r="J160" s="68"/>
      <c r="K160" s="68">
        <f t="shared" si="157"/>
        <v>0</v>
      </c>
      <c r="L160" s="68" t="e">
        <f t="shared" si="158"/>
        <v>#DIV/0!</v>
      </c>
      <c r="M160" s="68" t="e">
        <f t="shared" si="159"/>
        <v>#DIV/0!</v>
      </c>
      <c r="N160" s="68" t="s">
        <v>5</v>
      </c>
      <c r="O160" s="68" t="s">
        <v>5</v>
      </c>
      <c r="P160" s="68"/>
      <c r="Q160" s="68">
        <f t="shared" si="148"/>
        <v>0</v>
      </c>
      <c r="R160" s="68" t="e">
        <f t="shared" si="149"/>
        <v>#DIV/0!</v>
      </c>
      <c r="S160" s="68"/>
      <c r="T160" s="68">
        <f t="shared" si="150"/>
        <v>0</v>
      </c>
      <c r="U160" s="68" t="e">
        <f t="shared" si="151"/>
        <v>#DIV/0!</v>
      </c>
      <c r="V160" s="68">
        <f t="shared" si="152"/>
        <v>0</v>
      </c>
      <c r="W160" s="68"/>
      <c r="X160" s="68">
        <f t="shared" si="153"/>
        <v>0</v>
      </c>
      <c r="Y160" s="68" t="e">
        <f t="shared" si="154"/>
        <v>#DIV/0!</v>
      </c>
    </row>
    <row r="161" spans="1:25" s="18" customFormat="1" ht="25.15" customHeight="1" x14ac:dyDescent="0.25">
      <c r="A161" s="34">
        <v>2473</v>
      </c>
      <c r="B161" s="51" t="s">
        <v>168</v>
      </c>
      <c r="C161" s="73"/>
      <c r="D161" s="71"/>
      <c r="E161" s="71"/>
      <c r="F161" s="71"/>
      <c r="G161" s="71"/>
      <c r="H161" s="71">
        <f t="shared" si="155"/>
        <v>0</v>
      </c>
      <c r="I161" s="71" t="e">
        <f t="shared" si="156"/>
        <v>#DIV/0!</v>
      </c>
      <c r="J161" s="71"/>
      <c r="K161" s="71">
        <f t="shared" si="157"/>
        <v>0</v>
      </c>
      <c r="L161" s="71" t="e">
        <f t="shared" si="158"/>
        <v>#DIV/0!</v>
      </c>
      <c r="M161" s="71" t="e">
        <f t="shared" si="159"/>
        <v>#DIV/0!</v>
      </c>
      <c r="N161" s="71" t="s">
        <v>5</v>
      </c>
      <c r="O161" s="71" t="s">
        <v>5</v>
      </c>
      <c r="P161" s="71"/>
      <c r="Q161" s="71">
        <f t="shared" si="148"/>
        <v>0</v>
      </c>
      <c r="R161" s="71" t="e">
        <f t="shared" si="149"/>
        <v>#DIV/0!</v>
      </c>
      <c r="S161" s="71"/>
      <c r="T161" s="71">
        <f t="shared" si="150"/>
        <v>0</v>
      </c>
      <c r="U161" s="71" t="e">
        <f t="shared" si="151"/>
        <v>#DIV/0!</v>
      </c>
      <c r="V161" s="71">
        <f t="shared" si="152"/>
        <v>0</v>
      </c>
      <c r="W161" s="71"/>
      <c r="X161" s="71">
        <f t="shared" si="153"/>
        <v>0</v>
      </c>
      <c r="Y161" s="71" t="e">
        <f t="shared" si="154"/>
        <v>#DIV/0!</v>
      </c>
    </row>
    <row r="162" spans="1:25" s="18" customFormat="1" ht="25.15" customHeight="1" x14ac:dyDescent="0.25">
      <c r="A162" s="2" t="s">
        <v>174</v>
      </c>
      <c r="B162" s="46" t="s">
        <v>42</v>
      </c>
      <c r="C162" s="72"/>
      <c r="D162" s="68"/>
      <c r="E162" s="68"/>
      <c r="F162" s="68"/>
      <c r="G162" s="68"/>
      <c r="H162" s="68">
        <f t="shared" si="155"/>
        <v>0</v>
      </c>
      <c r="I162" s="68" t="e">
        <f t="shared" si="156"/>
        <v>#DIV/0!</v>
      </c>
      <c r="J162" s="68"/>
      <c r="K162" s="68">
        <f t="shared" si="157"/>
        <v>0</v>
      </c>
      <c r="L162" s="68" t="e">
        <f t="shared" si="158"/>
        <v>#DIV/0!</v>
      </c>
      <c r="M162" s="68" t="e">
        <f t="shared" si="159"/>
        <v>#DIV/0!</v>
      </c>
      <c r="N162" s="68" t="s">
        <v>5</v>
      </c>
      <c r="O162" s="68" t="s">
        <v>5</v>
      </c>
      <c r="P162" s="68"/>
      <c r="Q162" s="68">
        <f t="shared" si="148"/>
        <v>0</v>
      </c>
      <c r="R162" s="68" t="e">
        <f t="shared" si="149"/>
        <v>#DIV/0!</v>
      </c>
      <c r="S162" s="68"/>
      <c r="T162" s="68">
        <f t="shared" si="150"/>
        <v>0</v>
      </c>
      <c r="U162" s="68" t="e">
        <f t="shared" si="151"/>
        <v>#DIV/0!</v>
      </c>
      <c r="V162" s="68">
        <f t="shared" si="152"/>
        <v>0</v>
      </c>
      <c r="W162" s="68"/>
      <c r="X162" s="68">
        <f t="shared" si="153"/>
        <v>0</v>
      </c>
      <c r="Y162" s="68" t="e">
        <f t="shared" si="154"/>
        <v>#DIV/0!</v>
      </c>
    </row>
    <row r="163" spans="1:25" s="18" customFormat="1" ht="24.6" customHeight="1" x14ac:dyDescent="0.25">
      <c r="A163" s="1">
        <v>2480</v>
      </c>
      <c r="B163" s="10" t="s">
        <v>43</v>
      </c>
      <c r="C163" s="103"/>
      <c r="D163" s="123"/>
      <c r="E163" s="123"/>
      <c r="F163" s="123"/>
      <c r="G163" s="123"/>
      <c r="H163" s="123">
        <f t="shared" si="155"/>
        <v>0</v>
      </c>
      <c r="I163" s="123" t="e">
        <f t="shared" si="156"/>
        <v>#DIV/0!</v>
      </c>
      <c r="J163" s="123"/>
      <c r="K163" s="123">
        <f t="shared" si="157"/>
        <v>0</v>
      </c>
      <c r="L163" s="123" t="e">
        <f t="shared" si="158"/>
        <v>#DIV/0!</v>
      </c>
      <c r="M163" s="123" t="e">
        <f t="shared" si="159"/>
        <v>#DIV/0!</v>
      </c>
      <c r="N163" s="123" t="s">
        <v>5</v>
      </c>
      <c r="O163" s="123" t="s">
        <v>5</v>
      </c>
      <c r="P163" s="123"/>
      <c r="Q163" s="123">
        <f t="shared" si="148"/>
        <v>0</v>
      </c>
      <c r="R163" s="123" t="e">
        <f t="shared" si="149"/>
        <v>#DIV/0!</v>
      </c>
      <c r="S163" s="123"/>
      <c r="T163" s="123">
        <f t="shared" si="150"/>
        <v>0</v>
      </c>
      <c r="U163" s="123" t="e">
        <f t="shared" si="151"/>
        <v>#DIV/0!</v>
      </c>
      <c r="V163" s="123">
        <f t="shared" si="152"/>
        <v>0</v>
      </c>
      <c r="W163" s="123"/>
      <c r="X163" s="123">
        <f t="shared" si="153"/>
        <v>0</v>
      </c>
      <c r="Y163" s="123" t="e">
        <f t="shared" si="154"/>
        <v>#DIV/0!</v>
      </c>
    </row>
    <row r="164" spans="1:25" s="23" customFormat="1" ht="24" customHeight="1" x14ac:dyDescent="0.25">
      <c r="A164" s="1">
        <v>2490</v>
      </c>
      <c r="B164" s="10" t="s">
        <v>47</v>
      </c>
      <c r="C164" s="105"/>
      <c r="D164" s="125"/>
      <c r="E164" s="125"/>
      <c r="F164" s="125"/>
      <c r="G164" s="125"/>
      <c r="H164" s="125">
        <f t="shared" si="155"/>
        <v>0</v>
      </c>
      <c r="I164" s="125" t="e">
        <f t="shared" si="156"/>
        <v>#DIV/0!</v>
      </c>
      <c r="J164" s="125"/>
      <c r="K164" s="125">
        <f t="shared" si="157"/>
        <v>0</v>
      </c>
      <c r="L164" s="125" t="e">
        <f t="shared" si="158"/>
        <v>#DIV/0!</v>
      </c>
      <c r="M164" s="125" t="e">
        <f t="shared" si="159"/>
        <v>#DIV/0!</v>
      </c>
      <c r="N164" s="125" t="s">
        <v>5</v>
      </c>
      <c r="O164" s="125" t="s">
        <v>5</v>
      </c>
      <c r="P164" s="125"/>
      <c r="Q164" s="125">
        <f t="shared" si="148"/>
        <v>0</v>
      </c>
      <c r="R164" s="125" t="e">
        <f t="shared" si="149"/>
        <v>#DIV/0!</v>
      </c>
      <c r="S164" s="125"/>
      <c r="T164" s="125">
        <f t="shared" si="150"/>
        <v>0</v>
      </c>
      <c r="U164" s="125" t="e">
        <f t="shared" si="151"/>
        <v>#DIV/0!</v>
      </c>
      <c r="V164" s="125">
        <f t="shared" si="152"/>
        <v>0</v>
      </c>
      <c r="W164" s="125"/>
      <c r="X164" s="125">
        <f t="shared" si="153"/>
        <v>0</v>
      </c>
      <c r="Y164" s="125" t="e">
        <f t="shared" si="154"/>
        <v>#DIV/0!</v>
      </c>
    </row>
    <row r="165" spans="1:25" s="18" customFormat="1" ht="61.5" customHeight="1" x14ac:dyDescent="0.25">
      <c r="A165" s="1">
        <v>2500</v>
      </c>
      <c r="B165" s="10" t="s">
        <v>254</v>
      </c>
      <c r="C165" s="105"/>
      <c r="D165" s="125"/>
      <c r="E165" s="125"/>
      <c r="F165" s="125"/>
      <c r="G165" s="125"/>
      <c r="H165" s="125">
        <f t="shared" si="155"/>
        <v>0</v>
      </c>
      <c r="I165" s="125" t="e">
        <f t="shared" si="156"/>
        <v>#DIV/0!</v>
      </c>
      <c r="J165" s="125"/>
      <c r="K165" s="125">
        <f t="shared" si="157"/>
        <v>0</v>
      </c>
      <c r="L165" s="125" t="e">
        <f t="shared" si="158"/>
        <v>#DIV/0!</v>
      </c>
      <c r="M165" s="125" t="e">
        <f t="shared" si="159"/>
        <v>#DIV/0!</v>
      </c>
      <c r="N165" s="125" t="s">
        <v>5</v>
      </c>
      <c r="O165" s="125" t="s">
        <v>5</v>
      </c>
      <c r="P165" s="125"/>
      <c r="Q165" s="125">
        <f t="shared" si="148"/>
        <v>0</v>
      </c>
      <c r="R165" s="125" t="e">
        <f t="shared" si="149"/>
        <v>#DIV/0!</v>
      </c>
      <c r="S165" s="125"/>
      <c r="T165" s="125">
        <f t="shared" si="150"/>
        <v>0</v>
      </c>
      <c r="U165" s="125" t="e">
        <f t="shared" si="151"/>
        <v>#DIV/0!</v>
      </c>
      <c r="V165" s="125">
        <f t="shared" si="152"/>
        <v>0</v>
      </c>
      <c r="W165" s="125"/>
      <c r="X165" s="125">
        <f t="shared" si="153"/>
        <v>0</v>
      </c>
      <c r="Y165" s="125" t="e">
        <f t="shared" si="154"/>
        <v>#DIV/0!</v>
      </c>
    </row>
    <row r="166" spans="1:25" s="18" customFormat="1" ht="27" customHeight="1" x14ac:dyDescent="0.25">
      <c r="A166" s="27">
        <v>3000</v>
      </c>
      <c r="B166" s="7" t="s">
        <v>19</v>
      </c>
      <c r="C166" s="106">
        <f>C13-C62</f>
        <v>0</v>
      </c>
      <c r="D166" s="126">
        <f>D13-D62</f>
        <v>0</v>
      </c>
      <c r="E166" s="126">
        <f>E13-E62</f>
        <v>0</v>
      </c>
      <c r="F166" s="126">
        <f>F13-F62</f>
        <v>0</v>
      </c>
      <c r="G166" s="126">
        <f>G13-G62</f>
        <v>0</v>
      </c>
      <c r="H166" s="127" t="s">
        <v>5</v>
      </c>
      <c r="I166" s="128" t="s">
        <v>5</v>
      </c>
      <c r="J166" s="126">
        <f>J13-J62</f>
        <v>0</v>
      </c>
      <c r="K166" s="126">
        <f t="shared" si="157"/>
        <v>0</v>
      </c>
      <c r="L166" s="126" t="e">
        <f t="shared" si="158"/>
        <v>#DIV/0!</v>
      </c>
      <c r="M166" s="128" t="s">
        <v>5</v>
      </c>
      <c r="N166" s="126" t="s">
        <v>5</v>
      </c>
      <c r="O166" s="126" t="s">
        <v>5</v>
      </c>
      <c r="P166" s="126">
        <f>P13-P62</f>
        <v>0</v>
      </c>
      <c r="Q166" s="126">
        <f t="shared" si="148"/>
        <v>0</v>
      </c>
      <c r="R166" s="126" t="e">
        <f t="shared" si="149"/>
        <v>#DIV/0!</v>
      </c>
      <c r="S166" s="126">
        <f>S13-S62</f>
        <v>0</v>
      </c>
      <c r="T166" s="126">
        <f t="shared" si="150"/>
        <v>0</v>
      </c>
      <c r="U166" s="126" t="e">
        <f t="shared" si="151"/>
        <v>#DIV/0!</v>
      </c>
      <c r="V166" s="126">
        <f t="shared" si="152"/>
        <v>0</v>
      </c>
      <c r="W166" s="126">
        <f>W13-W62</f>
        <v>0</v>
      </c>
      <c r="X166" s="126" t="s">
        <v>5</v>
      </c>
      <c r="Y166" s="126" t="s">
        <v>5</v>
      </c>
    </row>
    <row r="167" spans="1:25" s="18" customFormat="1" ht="27.75" customHeight="1" x14ac:dyDescent="0.25">
      <c r="A167" s="27">
        <v>4000</v>
      </c>
      <c r="B167" s="7" t="s">
        <v>20</v>
      </c>
      <c r="C167" s="107">
        <f>C168+C171+C174+C177+C180</f>
        <v>0</v>
      </c>
      <c r="D167" s="126">
        <f>D168+D171+D174+D177+D180</f>
        <v>0</v>
      </c>
      <c r="E167" s="126">
        <f>E168+E171+E174+E177+E180</f>
        <v>0</v>
      </c>
      <c r="F167" s="126">
        <f>F168+F171+F174+F177+F180</f>
        <v>0</v>
      </c>
      <c r="G167" s="126">
        <f>G168+G171+G174+G177+G180</f>
        <v>0</v>
      </c>
      <c r="H167" s="127" t="s">
        <v>5</v>
      </c>
      <c r="I167" s="128" t="s">
        <v>5</v>
      </c>
      <c r="J167" s="126">
        <f>J168+J171+J174+J177+J180</f>
        <v>0</v>
      </c>
      <c r="K167" s="126">
        <f t="shared" si="157"/>
        <v>0</v>
      </c>
      <c r="L167" s="126" t="e">
        <f t="shared" si="158"/>
        <v>#DIV/0!</v>
      </c>
      <c r="M167" s="128" t="s">
        <v>5</v>
      </c>
      <c r="N167" s="126" t="s">
        <v>5</v>
      </c>
      <c r="O167" s="126" t="s">
        <v>5</v>
      </c>
      <c r="P167" s="126">
        <f>P168+P171+P174+P177+P180</f>
        <v>0</v>
      </c>
      <c r="Q167" s="126">
        <f t="shared" si="148"/>
        <v>0</v>
      </c>
      <c r="R167" s="126" t="e">
        <f t="shared" si="149"/>
        <v>#DIV/0!</v>
      </c>
      <c r="S167" s="126">
        <f>S168+S171+S174+S177+S180</f>
        <v>0</v>
      </c>
      <c r="T167" s="126">
        <f t="shared" si="150"/>
        <v>0</v>
      </c>
      <c r="U167" s="126" t="e">
        <f t="shared" si="151"/>
        <v>#DIV/0!</v>
      </c>
      <c r="V167" s="126">
        <f t="shared" si="152"/>
        <v>0</v>
      </c>
      <c r="W167" s="126">
        <f>W168+W171+W174+W177+W180</f>
        <v>0</v>
      </c>
      <c r="X167" s="126" t="s">
        <v>5</v>
      </c>
      <c r="Y167" s="126" t="s">
        <v>5</v>
      </c>
    </row>
    <row r="168" spans="1:25" s="18" customFormat="1" ht="30.6" customHeight="1" x14ac:dyDescent="0.25">
      <c r="A168" s="53">
        <v>4100</v>
      </c>
      <c r="B168" s="54" t="s">
        <v>178</v>
      </c>
      <c r="C168" s="86">
        <f>C169+C170</f>
        <v>0</v>
      </c>
      <c r="D168" s="119">
        <f>D169+D170</f>
        <v>0</v>
      </c>
      <c r="E168" s="119">
        <f>E169+E170</f>
        <v>0</v>
      </c>
      <c r="F168" s="119">
        <f>F169+F170</f>
        <v>0</v>
      </c>
      <c r="G168" s="119">
        <f>G169+G170</f>
        <v>0</v>
      </c>
      <c r="H168" s="119" t="s">
        <v>5</v>
      </c>
      <c r="I168" s="119" t="s">
        <v>5</v>
      </c>
      <c r="J168" s="119">
        <f>J169+J170</f>
        <v>0</v>
      </c>
      <c r="K168" s="119">
        <f t="shared" si="157"/>
        <v>0</v>
      </c>
      <c r="L168" s="119" t="e">
        <f t="shared" si="158"/>
        <v>#DIV/0!</v>
      </c>
      <c r="M168" s="119" t="s">
        <v>5</v>
      </c>
      <c r="N168" s="119" t="s">
        <v>5</v>
      </c>
      <c r="O168" s="119" t="s">
        <v>5</v>
      </c>
      <c r="P168" s="119">
        <f>P169+P170</f>
        <v>0</v>
      </c>
      <c r="Q168" s="119">
        <f t="shared" si="148"/>
        <v>0</v>
      </c>
      <c r="R168" s="119" t="e">
        <f t="shared" si="149"/>
        <v>#DIV/0!</v>
      </c>
      <c r="S168" s="119">
        <f>S169+S170</f>
        <v>0</v>
      </c>
      <c r="T168" s="119">
        <f t="shared" si="150"/>
        <v>0</v>
      </c>
      <c r="U168" s="119" t="e">
        <f t="shared" si="151"/>
        <v>#DIV/0!</v>
      </c>
      <c r="V168" s="119">
        <f t="shared" si="152"/>
        <v>0</v>
      </c>
      <c r="W168" s="119">
        <f>W169+W170</f>
        <v>0</v>
      </c>
      <c r="X168" s="119" t="s">
        <v>5</v>
      </c>
      <c r="Y168" s="119" t="s">
        <v>5</v>
      </c>
    </row>
    <row r="169" spans="1:25" s="22" customFormat="1" ht="28.15" customHeight="1" x14ac:dyDescent="0.25">
      <c r="A169" s="2">
        <v>4110</v>
      </c>
      <c r="B169" s="11" t="s">
        <v>21</v>
      </c>
      <c r="C169" s="72"/>
      <c r="D169" s="68"/>
      <c r="E169" s="68"/>
      <c r="F169" s="68"/>
      <c r="G169" s="68"/>
      <c r="H169" s="68" t="s">
        <v>5</v>
      </c>
      <c r="I169" s="68" t="s">
        <v>5</v>
      </c>
      <c r="J169" s="68"/>
      <c r="K169" s="68">
        <f t="shared" si="157"/>
        <v>0</v>
      </c>
      <c r="L169" s="68" t="e">
        <f t="shared" si="158"/>
        <v>#DIV/0!</v>
      </c>
      <c r="M169" s="68" t="s">
        <v>5</v>
      </c>
      <c r="N169" s="68" t="s">
        <v>5</v>
      </c>
      <c r="O169" s="68" t="s">
        <v>5</v>
      </c>
      <c r="P169" s="68"/>
      <c r="Q169" s="68">
        <f t="shared" si="148"/>
        <v>0</v>
      </c>
      <c r="R169" s="68" t="e">
        <f t="shared" si="149"/>
        <v>#DIV/0!</v>
      </c>
      <c r="S169" s="68"/>
      <c r="T169" s="68">
        <f t="shared" si="150"/>
        <v>0</v>
      </c>
      <c r="U169" s="68" t="e">
        <f t="shared" si="151"/>
        <v>#DIV/0!</v>
      </c>
      <c r="V169" s="68">
        <f t="shared" si="152"/>
        <v>0</v>
      </c>
      <c r="W169" s="68"/>
      <c r="X169" s="68" t="s">
        <v>5</v>
      </c>
      <c r="Y169" s="68" t="s">
        <v>5</v>
      </c>
    </row>
    <row r="170" spans="1:25" s="22" customFormat="1" ht="25.9" customHeight="1" x14ac:dyDescent="0.25">
      <c r="A170" s="2">
        <v>4120</v>
      </c>
      <c r="B170" s="11" t="s">
        <v>22</v>
      </c>
      <c r="C170" s="72"/>
      <c r="D170" s="68"/>
      <c r="E170" s="68"/>
      <c r="F170" s="68"/>
      <c r="G170" s="68"/>
      <c r="H170" s="68" t="s">
        <v>5</v>
      </c>
      <c r="I170" s="68" t="s">
        <v>5</v>
      </c>
      <c r="J170" s="68"/>
      <c r="K170" s="68">
        <f t="shared" si="157"/>
        <v>0</v>
      </c>
      <c r="L170" s="68" t="e">
        <f t="shared" si="158"/>
        <v>#DIV/0!</v>
      </c>
      <c r="M170" s="68" t="s">
        <v>5</v>
      </c>
      <c r="N170" s="68" t="s">
        <v>5</v>
      </c>
      <c r="O170" s="68" t="s">
        <v>5</v>
      </c>
      <c r="P170" s="68"/>
      <c r="Q170" s="68">
        <f t="shared" si="148"/>
        <v>0</v>
      </c>
      <c r="R170" s="68" t="e">
        <f t="shared" si="149"/>
        <v>#DIV/0!</v>
      </c>
      <c r="S170" s="68"/>
      <c r="T170" s="68">
        <f t="shared" si="150"/>
        <v>0</v>
      </c>
      <c r="U170" s="68" t="e">
        <f t="shared" si="151"/>
        <v>#DIV/0!</v>
      </c>
      <c r="V170" s="68">
        <f t="shared" si="152"/>
        <v>0</v>
      </c>
      <c r="W170" s="68"/>
      <c r="X170" s="68" t="s">
        <v>5</v>
      </c>
      <c r="Y170" s="68" t="s">
        <v>5</v>
      </c>
    </row>
    <row r="171" spans="1:25" s="18" customFormat="1" ht="30.6" customHeight="1" x14ac:dyDescent="0.25">
      <c r="A171" s="53">
        <v>4200</v>
      </c>
      <c r="B171" s="54" t="s">
        <v>179</v>
      </c>
      <c r="C171" s="86">
        <f>C172+C173</f>
        <v>0</v>
      </c>
      <c r="D171" s="119">
        <f>D172+D173</f>
        <v>0</v>
      </c>
      <c r="E171" s="119">
        <f>E172+E173</f>
        <v>0</v>
      </c>
      <c r="F171" s="119">
        <f>F172+F173</f>
        <v>0</v>
      </c>
      <c r="G171" s="119">
        <f>G172+G173</f>
        <v>0</v>
      </c>
      <c r="H171" s="119" t="s">
        <v>5</v>
      </c>
      <c r="I171" s="119" t="s">
        <v>5</v>
      </c>
      <c r="J171" s="119">
        <f>J172+J173</f>
        <v>0</v>
      </c>
      <c r="K171" s="119">
        <f t="shared" si="157"/>
        <v>0</v>
      </c>
      <c r="L171" s="119" t="e">
        <f t="shared" si="158"/>
        <v>#DIV/0!</v>
      </c>
      <c r="M171" s="119" t="s">
        <v>5</v>
      </c>
      <c r="N171" s="119" t="s">
        <v>5</v>
      </c>
      <c r="O171" s="119" t="s">
        <v>5</v>
      </c>
      <c r="P171" s="119">
        <f>P172+P173</f>
        <v>0</v>
      </c>
      <c r="Q171" s="119">
        <f t="shared" si="148"/>
        <v>0</v>
      </c>
      <c r="R171" s="119" t="e">
        <f t="shared" si="149"/>
        <v>#DIV/0!</v>
      </c>
      <c r="S171" s="119">
        <f>S172+S173</f>
        <v>0</v>
      </c>
      <c r="T171" s="119">
        <f t="shared" si="150"/>
        <v>0</v>
      </c>
      <c r="U171" s="119" t="e">
        <f t="shared" si="151"/>
        <v>#DIV/0!</v>
      </c>
      <c r="V171" s="119">
        <f t="shared" si="152"/>
        <v>0</v>
      </c>
      <c r="W171" s="119">
        <f>W172+W173</f>
        <v>0</v>
      </c>
      <c r="X171" s="119" t="s">
        <v>5</v>
      </c>
      <c r="Y171" s="119" t="s">
        <v>5</v>
      </c>
    </row>
    <row r="172" spans="1:25" s="22" customFormat="1" ht="28.15" customHeight="1" x14ac:dyDescent="0.25">
      <c r="A172" s="2">
        <v>4210</v>
      </c>
      <c r="B172" s="11" t="s">
        <v>23</v>
      </c>
      <c r="C172" s="72"/>
      <c r="D172" s="68"/>
      <c r="E172" s="68"/>
      <c r="F172" s="68"/>
      <c r="G172" s="68"/>
      <c r="H172" s="68" t="s">
        <v>5</v>
      </c>
      <c r="I172" s="68" t="s">
        <v>5</v>
      </c>
      <c r="J172" s="68"/>
      <c r="K172" s="68">
        <f t="shared" si="157"/>
        <v>0</v>
      </c>
      <c r="L172" s="68" t="e">
        <f t="shared" si="158"/>
        <v>#DIV/0!</v>
      </c>
      <c r="M172" s="68" t="s">
        <v>5</v>
      </c>
      <c r="N172" s="68" t="s">
        <v>5</v>
      </c>
      <c r="O172" s="68" t="s">
        <v>5</v>
      </c>
      <c r="P172" s="68"/>
      <c r="Q172" s="68">
        <f t="shared" si="148"/>
        <v>0</v>
      </c>
      <c r="R172" s="68" t="e">
        <f t="shared" si="149"/>
        <v>#DIV/0!</v>
      </c>
      <c r="S172" s="68"/>
      <c r="T172" s="68">
        <f t="shared" si="150"/>
        <v>0</v>
      </c>
      <c r="U172" s="68" t="e">
        <f t="shared" si="151"/>
        <v>#DIV/0!</v>
      </c>
      <c r="V172" s="68">
        <f t="shared" si="152"/>
        <v>0</v>
      </c>
      <c r="W172" s="68"/>
      <c r="X172" s="68" t="s">
        <v>5</v>
      </c>
      <c r="Y172" s="68" t="s">
        <v>5</v>
      </c>
    </row>
    <row r="173" spans="1:25" s="22" customFormat="1" ht="27" customHeight="1" x14ac:dyDescent="0.25">
      <c r="A173" s="2">
        <v>4220</v>
      </c>
      <c r="B173" s="11" t="s">
        <v>24</v>
      </c>
      <c r="C173" s="72"/>
      <c r="D173" s="68"/>
      <c r="E173" s="68"/>
      <c r="F173" s="68"/>
      <c r="G173" s="68"/>
      <c r="H173" s="68" t="s">
        <v>5</v>
      </c>
      <c r="I173" s="68" t="s">
        <v>5</v>
      </c>
      <c r="J173" s="68"/>
      <c r="K173" s="68">
        <f t="shared" si="157"/>
        <v>0</v>
      </c>
      <c r="L173" s="68" t="e">
        <f t="shared" si="158"/>
        <v>#DIV/0!</v>
      </c>
      <c r="M173" s="68" t="s">
        <v>5</v>
      </c>
      <c r="N173" s="68" t="s">
        <v>5</v>
      </c>
      <c r="O173" s="68" t="s">
        <v>5</v>
      </c>
      <c r="P173" s="68"/>
      <c r="Q173" s="68">
        <f t="shared" si="148"/>
        <v>0</v>
      </c>
      <c r="R173" s="68" t="e">
        <f t="shared" si="149"/>
        <v>#DIV/0!</v>
      </c>
      <c r="S173" s="68"/>
      <c r="T173" s="68">
        <f t="shared" si="150"/>
        <v>0</v>
      </c>
      <c r="U173" s="68" t="e">
        <f t="shared" si="151"/>
        <v>#DIV/0!</v>
      </c>
      <c r="V173" s="68">
        <f t="shared" si="152"/>
        <v>0</v>
      </c>
      <c r="W173" s="68"/>
      <c r="X173" s="68" t="s">
        <v>5</v>
      </c>
      <c r="Y173" s="68" t="s">
        <v>5</v>
      </c>
    </row>
    <row r="174" spans="1:25" s="18" customFormat="1" ht="28.15" customHeight="1" x14ac:dyDescent="0.25">
      <c r="A174" s="53">
        <v>4300</v>
      </c>
      <c r="B174" s="54" t="s">
        <v>180</v>
      </c>
      <c r="C174" s="86">
        <f>C175+C176</f>
        <v>0</v>
      </c>
      <c r="D174" s="119">
        <f>D175+D176</f>
        <v>0</v>
      </c>
      <c r="E174" s="119">
        <f>E175+E176</f>
        <v>0</v>
      </c>
      <c r="F174" s="119">
        <f>F175+F176</f>
        <v>0</v>
      </c>
      <c r="G174" s="119">
        <f>G175+G176</f>
        <v>0</v>
      </c>
      <c r="H174" s="119" t="s">
        <v>5</v>
      </c>
      <c r="I174" s="119" t="s">
        <v>5</v>
      </c>
      <c r="J174" s="119">
        <f>J175+J176</f>
        <v>0</v>
      </c>
      <c r="K174" s="119">
        <f t="shared" si="157"/>
        <v>0</v>
      </c>
      <c r="L174" s="119" t="e">
        <f t="shared" si="158"/>
        <v>#DIV/0!</v>
      </c>
      <c r="M174" s="119" t="s">
        <v>5</v>
      </c>
      <c r="N174" s="119" t="s">
        <v>5</v>
      </c>
      <c r="O174" s="119" t="s">
        <v>5</v>
      </c>
      <c r="P174" s="119">
        <f>P175+P176</f>
        <v>0</v>
      </c>
      <c r="Q174" s="119">
        <f t="shared" si="148"/>
        <v>0</v>
      </c>
      <c r="R174" s="119" t="e">
        <f t="shared" si="149"/>
        <v>#DIV/0!</v>
      </c>
      <c r="S174" s="119">
        <f>S175+S176</f>
        <v>0</v>
      </c>
      <c r="T174" s="119">
        <f t="shared" si="150"/>
        <v>0</v>
      </c>
      <c r="U174" s="119" t="e">
        <f t="shared" si="151"/>
        <v>#DIV/0!</v>
      </c>
      <c r="V174" s="119">
        <f t="shared" si="152"/>
        <v>0</v>
      </c>
      <c r="W174" s="119">
        <f>W175+W176</f>
        <v>0</v>
      </c>
      <c r="X174" s="119" t="s">
        <v>5</v>
      </c>
      <c r="Y174" s="119" t="s">
        <v>5</v>
      </c>
    </row>
    <row r="175" spans="1:25" s="22" customFormat="1" ht="25.9" customHeight="1" x14ac:dyDescent="0.25">
      <c r="A175" s="2">
        <v>4310</v>
      </c>
      <c r="B175" s="11" t="s">
        <v>25</v>
      </c>
      <c r="C175" s="72"/>
      <c r="D175" s="68"/>
      <c r="E175" s="68"/>
      <c r="F175" s="68"/>
      <c r="G175" s="68"/>
      <c r="H175" s="68" t="s">
        <v>5</v>
      </c>
      <c r="I175" s="68" t="s">
        <v>5</v>
      </c>
      <c r="J175" s="68"/>
      <c r="K175" s="68">
        <f t="shared" si="157"/>
        <v>0</v>
      </c>
      <c r="L175" s="68" t="e">
        <f t="shared" si="158"/>
        <v>#DIV/0!</v>
      </c>
      <c r="M175" s="68" t="s">
        <v>5</v>
      </c>
      <c r="N175" s="68" t="s">
        <v>5</v>
      </c>
      <c r="O175" s="68" t="s">
        <v>5</v>
      </c>
      <c r="P175" s="68"/>
      <c r="Q175" s="68">
        <f t="shared" si="148"/>
        <v>0</v>
      </c>
      <c r="R175" s="68" t="e">
        <f t="shared" si="149"/>
        <v>#DIV/0!</v>
      </c>
      <c r="S175" s="68"/>
      <c r="T175" s="68">
        <f t="shared" si="150"/>
        <v>0</v>
      </c>
      <c r="U175" s="68" t="e">
        <f t="shared" si="151"/>
        <v>#DIV/0!</v>
      </c>
      <c r="V175" s="68">
        <f t="shared" si="152"/>
        <v>0</v>
      </c>
      <c r="W175" s="68"/>
      <c r="X175" s="68" t="s">
        <v>5</v>
      </c>
      <c r="Y175" s="68" t="s">
        <v>5</v>
      </c>
    </row>
    <row r="176" spans="1:25" s="22" customFormat="1" ht="25.9" customHeight="1" x14ac:dyDescent="0.25">
      <c r="A176" s="2">
        <v>4320</v>
      </c>
      <c r="B176" s="11" t="s">
        <v>26</v>
      </c>
      <c r="C176" s="72"/>
      <c r="D176" s="68"/>
      <c r="E176" s="68"/>
      <c r="F176" s="68"/>
      <c r="G176" s="68"/>
      <c r="H176" s="68" t="s">
        <v>5</v>
      </c>
      <c r="I176" s="68" t="s">
        <v>5</v>
      </c>
      <c r="J176" s="68"/>
      <c r="K176" s="68">
        <f t="shared" si="157"/>
        <v>0</v>
      </c>
      <c r="L176" s="68" t="e">
        <f t="shared" si="158"/>
        <v>#DIV/0!</v>
      </c>
      <c r="M176" s="68" t="s">
        <v>5</v>
      </c>
      <c r="N176" s="68" t="s">
        <v>5</v>
      </c>
      <c r="O176" s="68" t="s">
        <v>5</v>
      </c>
      <c r="P176" s="68"/>
      <c r="Q176" s="68">
        <f t="shared" si="148"/>
        <v>0</v>
      </c>
      <c r="R176" s="68" t="e">
        <f t="shared" si="149"/>
        <v>#DIV/0!</v>
      </c>
      <c r="S176" s="68"/>
      <c r="T176" s="68">
        <f t="shared" si="150"/>
        <v>0</v>
      </c>
      <c r="U176" s="68" t="e">
        <f t="shared" si="151"/>
        <v>#DIV/0!</v>
      </c>
      <c r="V176" s="68">
        <f t="shared" si="152"/>
        <v>0</v>
      </c>
      <c r="W176" s="68"/>
      <c r="X176" s="68" t="s">
        <v>5</v>
      </c>
      <c r="Y176" s="68" t="s">
        <v>5</v>
      </c>
    </row>
    <row r="177" spans="1:25" s="18" customFormat="1" ht="30.6" customHeight="1" x14ac:dyDescent="0.25">
      <c r="A177" s="53">
        <v>4400</v>
      </c>
      <c r="B177" s="54" t="s">
        <v>216</v>
      </c>
      <c r="C177" s="86">
        <f>C178+C179</f>
        <v>0</v>
      </c>
      <c r="D177" s="119">
        <f>D178+D179</f>
        <v>0</v>
      </c>
      <c r="E177" s="119">
        <f>E178+E179</f>
        <v>0</v>
      </c>
      <c r="F177" s="119">
        <f>F178+F179</f>
        <v>0</v>
      </c>
      <c r="G177" s="119">
        <f>G178+G179</f>
        <v>0</v>
      </c>
      <c r="H177" s="119" t="s">
        <v>5</v>
      </c>
      <c r="I177" s="119" t="s">
        <v>5</v>
      </c>
      <c r="J177" s="119">
        <f>J178+J179</f>
        <v>0</v>
      </c>
      <c r="K177" s="119">
        <f t="shared" si="157"/>
        <v>0</v>
      </c>
      <c r="L177" s="119" t="e">
        <f t="shared" si="158"/>
        <v>#DIV/0!</v>
      </c>
      <c r="M177" s="119" t="s">
        <v>5</v>
      </c>
      <c r="N177" s="119" t="s">
        <v>5</v>
      </c>
      <c r="O177" s="119" t="s">
        <v>5</v>
      </c>
      <c r="P177" s="119">
        <f>P178+P179</f>
        <v>0</v>
      </c>
      <c r="Q177" s="119">
        <f t="shared" si="148"/>
        <v>0</v>
      </c>
      <c r="R177" s="119" t="e">
        <f t="shared" si="149"/>
        <v>#DIV/0!</v>
      </c>
      <c r="S177" s="119">
        <f>S178+S179</f>
        <v>0</v>
      </c>
      <c r="T177" s="119">
        <f t="shared" si="150"/>
        <v>0</v>
      </c>
      <c r="U177" s="119" t="e">
        <f t="shared" si="151"/>
        <v>#DIV/0!</v>
      </c>
      <c r="V177" s="119">
        <f t="shared" si="152"/>
        <v>0</v>
      </c>
      <c r="W177" s="119">
        <f>W178+W179</f>
        <v>0</v>
      </c>
      <c r="X177" s="119" t="s">
        <v>5</v>
      </c>
      <c r="Y177" s="119" t="s">
        <v>5</v>
      </c>
    </row>
    <row r="178" spans="1:25" s="22" customFormat="1" ht="27" customHeight="1" x14ac:dyDescent="0.25">
      <c r="A178" s="2">
        <v>4410</v>
      </c>
      <c r="B178" s="11" t="s">
        <v>27</v>
      </c>
      <c r="C178" s="72"/>
      <c r="D178" s="68"/>
      <c r="E178" s="68"/>
      <c r="F178" s="68"/>
      <c r="G178" s="68"/>
      <c r="H178" s="68" t="s">
        <v>5</v>
      </c>
      <c r="I178" s="68" t="s">
        <v>5</v>
      </c>
      <c r="J178" s="68"/>
      <c r="K178" s="68">
        <f t="shared" si="157"/>
        <v>0</v>
      </c>
      <c r="L178" s="68" t="e">
        <f t="shared" si="158"/>
        <v>#DIV/0!</v>
      </c>
      <c r="M178" s="68" t="s">
        <v>5</v>
      </c>
      <c r="N178" s="68" t="s">
        <v>5</v>
      </c>
      <c r="O178" s="68" t="s">
        <v>5</v>
      </c>
      <c r="P178" s="68"/>
      <c r="Q178" s="68">
        <f t="shared" si="148"/>
        <v>0</v>
      </c>
      <c r="R178" s="68" t="e">
        <f t="shared" si="149"/>
        <v>#DIV/0!</v>
      </c>
      <c r="S178" s="68"/>
      <c r="T178" s="68">
        <f t="shared" si="150"/>
        <v>0</v>
      </c>
      <c r="U178" s="68" t="e">
        <f t="shared" si="151"/>
        <v>#DIV/0!</v>
      </c>
      <c r="V178" s="68">
        <f t="shared" si="152"/>
        <v>0</v>
      </c>
      <c r="W178" s="68"/>
      <c r="X178" s="68" t="s">
        <v>5</v>
      </c>
      <c r="Y178" s="68" t="s">
        <v>5</v>
      </c>
    </row>
    <row r="179" spans="1:25" s="22" customFormat="1" ht="29.45" customHeight="1" x14ac:dyDescent="0.25">
      <c r="A179" s="2">
        <v>4420</v>
      </c>
      <c r="B179" s="11" t="s">
        <v>28</v>
      </c>
      <c r="C179" s="72"/>
      <c r="D179" s="68"/>
      <c r="E179" s="68"/>
      <c r="F179" s="68"/>
      <c r="G179" s="68"/>
      <c r="H179" s="68" t="s">
        <v>5</v>
      </c>
      <c r="I179" s="68" t="s">
        <v>5</v>
      </c>
      <c r="J179" s="68"/>
      <c r="K179" s="68">
        <f t="shared" si="157"/>
        <v>0</v>
      </c>
      <c r="L179" s="68" t="e">
        <f t="shared" si="158"/>
        <v>#DIV/0!</v>
      </c>
      <c r="M179" s="68" t="s">
        <v>5</v>
      </c>
      <c r="N179" s="68" t="s">
        <v>5</v>
      </c>
      <c r="O179" s="68" t="s">
        <v>5</v>
      </c>
      <c r="P179" s="68"/>
      <c r="Q179" s="68">
        <f t="shared" si="148"/>
        <v>0</v>
      </c>
      <c r="R179" s="68" t="e">
        <f t="shared" si="149"/>
        <v>#DIV/0!</v>
      </c>
      <c r="S179" s="68"/>
      <c r="T179" s="68">
        <f t="shared" si="150"/>
        <v>0</v>
      </c>
      <c r="U179" s="68" t="e">
        <f t="shared" si="151"/>
        <v>#DIV/0!</v>
      </c>
      <c r="V179" s="68">
        <f t="shared" si="152"/>
        <v>0</v>
      </c>
      <c r="W179" s="68"/>
      <c r="X179" s="68" t="s">
        <v>5</v>
      </c>
      <c r="Y179" s="68" t="s">
        <v>5</v>
      </c>
    </row>
    <row r="180" spans="1:25" s="18" customFormat="1" ht="31.9" customHeight="1" x14ac:dyDescent="0.25">
      <c r="A180" s="53">
        <v>4500</v>
      </c>
      <c r="B180" s="54" t="s">
        <v>29</v>
      </c>
      <c r="C180" s="86">
        <f>C181+C182</f>
        <v>0</v>
      </c>
      <c r="D180" s="119">
        <f>D181+D182</f>
        <v>0</v>
      </c>
      <c r="E180" s="119">
        <f>E181+E182</f>
        <v>0</v>
      </c>
      <c r="F180" s="119">
        <f>F181+F182</f>
        <v>0</v>
      </c>
      <c r="G180" s="119">
        <f>G181+G182</f>
        <v>0</v>
      </c>
      <c r="H180" s="119" t="s">
        <v>5</v>
      </c>
      <c r="I180" s="119" t="s">
        <v>5</v>
      </c>
      <c r="J180" s="119">
        <f>J181+J182</f>
        <v>0</v>
      </c>
      <c r="K180" s="119">
        <f t="shared" si="157"/>
        <v>0</v>
      </c>
      <c r="L180" s="119" t="e">
        <f t="shared" si="158"/>
        <v>#DIV/0!</v>
      </c>
      <c r="M180" s="119" t="s">
        <v>5</v>
      </c>
      <c r="N180" s="119" t="s">
        <v>5</v>
      </c>
      <c r="O180" s="119" t="s">
        <v>5</v>
      </c>
      <c r="P180" s="119">
        <f>$C$184-P184</f>
        <v>0</v>
      </c>
      <c r="Q180" s="119">
        <f t="shared" si="148"/>
        <v>0</v>
      </c>
      <c r="R180" s="119" t="e">
        <f t="shared" si="149"/>
        <v>#DIV/0!</v>
      </c>
      <c r="S180" s="119">
        <f>$C$184-S184</f>
        <v>0</v>
      </c>
      <c r="T180" s="119">
        <f t="shared" si="150"/>
        <v>0</v>
      </c>
      <c r="U180" s="119" t="e">
        <f t="shared" si="151"/>
        <v>#DIV/0!</v>
      </c>
      <c r="V180" s="119">
        <f t="shared" si="152"/>
        <v>0</v>
      </c>
      <c r="W180" s="119">
        <f>$C$184-W184</f>
        <v>0</v>
      </c>
      <c r="X180" s="119" t="s">
        <v>5</v>
      </c>
      <c r="Y180" s="119" t="s">
        <v>5</v>
      </c>
    </row>
    <row r="181" spans="1:25" s="22" customFormat="1" ht="42.75" customHeight="1" x14ac:dyDescent="0.25">
      <c r="A181" s="29">
        <v>4510</v>
      </c>
      <c r="B181" s="168" t="s">
        <v>289</v>
      </c>
      <c r="C181" s="108"/>
      <c r="D181" s="129"/>
      <c r="E181" s="129"/>
      <c r="F181" s="129"/>
      <c r="G181" s="129"/>
      <c r="H181" s="129" t="s">
        <v>5</v>
      </c>
      <c r="I181" s="129" t="s">
        <v>5</v>
      </c>
      <c r="J181" s="129"/>
      <c r="K181" s="129">
        <f t="shared" si="157"/>
        <v>0</v>
      </c>
      <c r="L181" s="129" t="e">
        <f t="shared" si="158"/>
        <v>#DIV/0!</v>
      </c>
      <c r="M181" s="129" t="s">
        <v>5</v>
      </c>
      <c r="N181" s="129" t="s">
        <v>5</v>
      </c>
      <c r="O181" s="129" t="s">
        <v>5</v>
      </c>
      <c r="P181" s="129">
        <f>$C$185-P185</f>
        <v>0</v>
      </c>
      <c r="Q181" s="129">
        <f t="shared" si="148"/>
        <v>0</v>
      </c>
      <c r="R181" s="129" t="e">
        <f t="shared" si="149"/>
        <v>#DIV/0!</v>
      </c>
      <c r="S181" s="129">
        <f>$C$185-S185</f>
        <v>0</v>
      </c>
      <c r="T181" s="129">
        <f t="shared" si="150"/>
        <v>0</v>
      </c>
      <c r="U181" s="129" t="e">
        <f t="shared" si="151"/>
        <v>#DIV/0!</v>
      </c>
      <c r="V181" s="129">
        <f t="shared" si="152"/>
        <v>0</v>
      </c>
      <c r="W181" s="129">
        <f>$C$185-W185</f>
        <v>0</v>
      </c>
      <c r="X181" s="129" t="s">
        <v>5</v>
      </c>
      <c r="Y181" s="129" t="s">
        <v>5</v>
      </c>
    </row>
    <row r="182" spans="1:25" s="22" customFormat="1" ht="39.75" customHeight="1" x14ac:dyDescent="0.25">
      <c r="A182" s="29">
        <v>4520</v>
      </c>
      <c r="B182" s="168" t="s">
        <v>290</v>
      </c>
      <c r="C182" s="108"/>
      <c r="D182" s="129"/>
      <c r="E182" s="129"/>
      <c r="F182" s="129"/>
      <c r="G182" s="129"/>
      <c r="H182" s="129" t="s">
        <v>5</v>
      </c>
      <c r="I182" s="129" t="s">
        <v>5</v>
      </c>
      <c r="J182" s="129"/>
      <c r="K182" s="129">
        <f t="shared" si="157"/>
        <v>0</v>
      </c>
      <c r="L182" s="129" t="e">
        <f t="shared" si="158"/>
        <v>#DIV/0!</v>
      </c>
      <c r="M182" s="129" t="s">
        <v>5</v>
      </c>
      <c r="N182" s="129" t="s">
        <v>5</v>
      </c>
      <c r="O182" s="129" t="s">
        <v>5</v>
      </c>
      <c r="P182" s="129">
        <f>$C$188-P188</f>
        <v>0</v>
      </c>
      <c r="Q182" s="129">
        <f t="shared" si="148"/>
        <v>0</v>
      </c>
      <c r="R182" s="129" t="e">
        <f t="shared" si="149"/>
        <v>#DIV/0!</v>
      </c>
      <c r="S182" s="129">
        <f>$C$188-S188</f>
        <v>0</v>
      </c>
      <c r="T182" s="129">
        <f t="shared" si="150"/>
        <v>0</v>
      </c>
      <c r="U182" s="129" t="e">
        <f t="shared" si="151"/>
        <v>#DIV/0!</v>
      </c>
      <c r="V182" s="129">
        <f t="shared" si="152"/>
        <v>0</v>
      </c>
      <c r="W182" s="129">
        <f>$C$188-W188</f>
        <v>0</v>
      </c>
      <c r="X182" s="129" t="s">
        <v>5</v>
      </c>
      <c r="Y182" s="129" t="s">
        <v>5</v>
      </c>
    </row>
    <row r="183" spans="1:25" s="22" customFormat="1" ht="27" customHeight="1" x14ac:dyDescent="0.25">
      <c r="A183" s="63" t="s">
        <v>218</v>
      </c>
      <c r="B183" s="64" t="s">
        <v>217</v>
      </c>
      <c r="C183" s="109"/>
      <c r="D183" s="130"/>
      <c r="E183" s="130"/>
      <c r="F183" s="130"/>
      <c r="G183" s="130"/>
      <c r="H183" s="130" t="s">
        <v>5</v>
      </c>
      <c r="I183" s="130" t="s">
        <v>5</v>
      </c>
      <c r="J183" s="130"/>
      <c r="K183" s="130">
        <f t="shared" si="157"/>
        <v>0</v>
      </c>
      <c r="L183" s="130" t="e">
        <f t="shared" si="158"/>
        <v>#DIV/0!</v>
      </c>
      <c r="M183" s="130" t="s">
        <v>5</v>
      </c>
      <c r="N183" s="130" t="s">
        <v>5</v>
      </c>
      <c r="O183" s="130" t="s">
        <v>5</v>
      </c>
      <c r="P183" s="130"/>
      <c r="Q183" s="130">
        <f t="shared" si="148"/>
        <v>0</v>
      </c>
      <c r="R183" s="130" t="e">
        <f t="shared" si="149"/>
        <v>#DIV/0!</v>
      </c>
      <c r="S183" s="130"/>
      <c r="T183" s="130">
        <f t="shared" si="150"/>
        <v>0</v>
      </c>
      <c r="U183" s="130" t="e">
        <f t="shared" si="151"/>
        <v>#DIV/0!</v>
      </c>
      <c r="V183" s="130">
        <f t="shared" si="152"/>
        <v>0</v>
      </c>
      <c r="W183" s="130"/>
      <c r="X183" s="130" t="s">
        <v>5</v>
      </c>
      <c r="Y183" s="130" t="s">
        <v>5</v>
      </c>
    </row>
    <row r="184" spans="1:25" s="23" customFormat="1" ht="30.6" customHeight="1" x14ac:dyDescent="0.25">
      <c r="A184" s="5">
        <v>5000</v>
      </c>
      <c r="B184" s="12" t="s">
        <v>30</v>
      </c>
      <c r="C184" s="85"/>
      <c r="D184" s="118"/>
      <c r="E184" s="118"/>
      <c r="F184" s="118"/>
      <c r="G184" s="118"/>
      <c r="H184" s="118" t="s">
        <v>5</v>
      </c>
      <c r="I184" s="118" t="s">
        <v>5</v>
      </c>
      <c r="J184" s="118">
        <f>C184+J13-J62</f>
        <v>0</v>
      </c>
      <c r="K184" s="118">
        <f>J184-D184</f>
        <v>0</v>
      </c>
      <c r="L184" s="118" t="e">
        <f t="shared" si="158"/>
        <v>#DIV/0!</v>
      </c>
      <c r="M184" s="118" t="s">
        <v>5</v>
      </c>
      <c r="N184" s="118" t="s">
        <v>5</v>
      </c>
      <c r="O184" s="118" t="s">
        <v>5</v>
      </c>
      <c r="P184" s="118">
        <f>$C$184+P13-P62+P171+P174</f>
        <v>0</v>
      </c>
      <c r="Q184" s="118">
        <f t="shared" si="148"/>
        <v>0</v>
      </c>
      <c r="R184" s="118" t="e">
        <f t="shared" si="149"/>
        <v>#DIV/0!</v>
      </c>
      <c r="S184" s="118">
        <f>$C$184+S13-S62+S171+S174</f>
        <v>0</v>
      </c>
      <c r="T184" s="118">
        <f t="shared" si="150"/>
        <v>0</v>
      </c>
      <c r="U184" s="118" t="e">
        <f t="shared" si="151"/>
        <v>#DIV/0!</v>
      </c>
      <c r="V184" s="118">
        <f t="shared" si="152"/>
        <v>0</v>
      </c>
      <c r="W184" s="118">
        <f>$C$184+W13-W62+W171+W174</f>
        <v>0</v>
      </c>
      <c r="X184" s="118" t="s">
        <v>5</v>
      </c>
      <c r="Y184" s="118" t="s">
        <v>5</v>
      </c>
    </row>
    <row r="185" spans="1:25" s="22" customFormat="1" ht="35.25" customHeight="1" x14ac:dyDescent="0.25">
      <c r="A185" s="2">
        <v>5100</v>
      </c>
      <c r="B185" s="11" t="s">
        <v>291</v>
      </c>
      <c r="C185" s="72"/>
      <c r="D185" s="68"/>
      <c r="E185" s="68"/>
      <c r="F185" s="68"/>
      <c r="G185" s="68"/>
      <c r="H185" s="68" t="s">
        <v>5</v>
      </c>
      <c r="I185" s="68" t="s">
        <v>5</v>
      </c>
      <c r="J185" s="155">
        <f>C185+J40+J37+J38+J39+J59+J52+J53+J54+J60-(J63)</f>
        <v>0</v>
      </c>
      <c r="K185" s="68">
        <f t="shared" ref="K185:K190" si="184">J185-D185</f>
        <v>0</v>
      </c>
      <c r="L185" s="68" t="e">
        <f t="shared" si="158"/>
        <v>#DIV/0!</v>
      </c>
      <c r="M185" s="68" t="s">
        <v>5</v>
      </c>
      <c r="N185" s="68" t="s">
        <v>5</v>
      </c>
      <c r="O185" s="68" t="s">
        <v>5</v>
      </c>
      <c r="P185" s="68">
        <f>$C$185+P52+P53+P54+P60+P40+P37+P38+P39+P59-(P63)</f>
        <v>0</v>
      </c>
      <c r="Q185" s="68" t="s">
        <v>5</v>
      </c>
      <c r="R185" s="68" t="s">
        <v>5</v>
      </c>
      <c r="S185" s="68">
        <f>$C$185+S52+S53+S54+S60+S40+S37+S38+S39+S59-(S63)</f>
        <v>0</v>
      </c>
      <c r="T185" s="68" t="s">
        <v>5</v>
      </c>
      <c r="U185" s="68" t="s">
        <v>5</v>
      </c>
      <c r="V185" s="68">
        <f t="shared" si="152"/>
        <v>0</v>
      </c>
      <c r="W185" s="68">
        <f>$C$185+W52+W53+W54+W60+W40+W37+W38+W39+W59-(W63)</f>
        <v>0</v>
      </c>
      <c r="X185" s="68" t="s">
        <v>5</v>
      </c>
      <c r="Y185" s="68" t="s">
        <v>5</v>
      </c>
    </row>
    <row r="186" spans="1:25" s="22" customFormat="1" ht="27" customHeight="1" x14ac:dyDescent="0.25">
      <c r="A186" s="2" t="s">
        <v>181</v>
      </c>
      <c r="B186" s="11" t="s">
        <v>49</v>
      </c>
      <c r="C186" s="72"/>
      <c r="D186" s="68"/>
      <c r="E186" s="68"/>
      <c r="F186" s="68"/>
      <c r="G186" s="68"/>
      <c r="H186" s="68" t="s">
        <v>5</v>
      </c>
      <c r="I186" s="68" t="s">
        <v>5</v>
      </c>
      <c r="J186" s="68"/>
      <c r="K186" s="68">
        <f t="shared" si="184"/>
        <v>0</v>
      </c>
      <c r="L186" s="68" t="e">
        <f t="shared" si="158"/>
        <v>#DIV/0!</v>
      </c>
      <c r="M186" s="68" t="s">
        <v>5</v>
      </c>
      <c r="N186" s="68" t="s">
        <v>5</v>
      </c>
      <c r="O186" s="68" t="s">
        <v>5</v>
      </c>
      <c r="P186" s="68"/>
      <c r="Q186" s="68" t="s">
        <v>5</v>
      </c>
      <c r="R186" s="68" t="s">
        <v>5</v>
      </c>
      <c r="S186" s="68"/>
      <c r="T186" s="68" t="s">
        <v>5</v>
      </c>
      <c r="U186" s="68" t="s">
        <v>5</v>
      </c>
      <c r="V186" s="68">
        <f t="shared" si="152"/>
        <v>0</v>
      </c>
      <c r="W186" s="68"/>
      <c r="X186" s="68" t="s">
        <v>5</v>
      </c>
      <c r="Y186" s="68" t="s">
        <v>5</v>
      </c>
    </row>
    <row r="187" spans="1:25" s="22" customFormat="1" ht="27" customHeight="1" x14ac:dyDescent="0.25">
      <c r="A187" s="2" t="s">
        <v>182</v>
      </c>
      <c r="B187" s="11" t="s">
        <v>50</v>
      </c>
      <c r="C187" s="72"/>
      <c r="D187" s="68"/>
      <c r="E187" s="68"/>
      <c r="F187" s="68"/>
      <c r="G187" s="68"/>
      <c r="H187" s="68" t="s">
        <v>5</v>
      </c>
      <c r="I187" s="68" t="s">
        <v>5</v>
      </c>
      <c r="J187" s="68">
        <f>J185-J186</f>
        <v>0</v>
      </c>
      <c r="K187" s="68">
        <f t="shared" si="184"/>
        <v>0</v>
      </c>
      <c r="L187" s="68" t="e">
        <f t="shared" si="158"/>
        <v>#DIV/0!</v>
      </c>
      <c r="M187" s="68" t="s">
        <v>5</v>
      </c>
      <c r="N187" s="68" t="s">
        <v>5</v>
      </c>
      <c r="O187" s="68" t="s">
        <v>5</v>
      </c>
      <c r="P187" s="68">
        <f>P185-P186</f>
        <v>0</v>
      </c>
      <c r="Q187" s="68" t="s">
        <v>5</v>
      </c>
      <c r="R187" s="68" t="s">
        <v>5</v>
      </c>
      <c r="S187" s="68">
        <f>S185-S186</f>
        <v>0</v>
      </c>
      <c r="T187" s="68" t="s">
        <v>5</v>
      </c>
      <c r="U187" s="68" t="s">
        <v>5</v>
      </c>
      <c r="V187" s="68">
        <f t="shared" si="152"/>
        <v>0</v>
      </c>
      <c r="W187" s="68">
        <f>W185-W186</f>
        <v>0</v>
      </c>
      <c r="X187" s="68" t="s">
        <v>5</v>
      </c>
      <c r="Y187" s="68" t="s">
        <v>5</v>
      </c>
    </row>
    <row r="188" spans="1:25" s="22" customFormat="1" ht="27" customHeight="1" x14ac:dyDescent="0.25">
      <c r="A188" s="2">
        <v>5200</v>
      </c>
      <c r="B188" s="11" t="s">
        <v>292</v>
      </c>
      <c r="C188" s="72">
        <f>C184-C185</f>
        <v>0</v>
      </c>
      <c r="D188" s="68">
        <f>D184-D185</f>
        <v>0</v>
      </c>
      <c r="E188" s="68">
        <f>E184-E185</f>
        <v>0</v>
      </c>
      <c r="F188" s="68">
        <f>F184-F185</f>
        <v>0</v>
      </c>
      <c r="G188" s="68">
        <f>G184-G185</f>
        <v>0</v>
      </c>
      <c r="H188" s="68" t="s">
        <v>5</v>
      </c>
      <c r="I188" s="68" t="s">
        <v>5</v>
      </c>
      <c r="J188" s="155">
        <f>C188+J15-J40-J37-J38-J39+J49+J50+J51+J55+J56+J57+J58+J61-(J71+J72)</f>
        <v>0</v>
      </c>
      <c r="K188" s="68">
        <f t="shared" si="184"/>
        <v>0</v>
      </c>
      <c r="L188" s="68" t="e">
        <f t="shared" si="158"/>
        <v>#DIV/0!</v>
      </c>
      <c r="M188" s="68" t="s">
        <v>5</v>
      </c>
      <c r="N188" s="68" t="s">
        <v>5</v>
      </c>
      <c r="O188" s="68" t="s">
        <v>5</v>
      </c>
      <c r="P188" s="155">
        <f>$C$188+P15-P40-P37-P38-P39+P49+P50+P51+P55+P56+P57+P58+P61+P174+P171-(P71+P72)</f>
        <v>0</v>
      </c>
      <c r="Q188" s="68" t="s">
        <v>5</v>
      </c>
      <c r="R188" s="68" t="s">
        <v>5</v>
      </c>
      <c r="S188" s="155">
        <f>$C$188+S15-S40-S37-S38-S39+S49+S50+S51+S55+S56+S57+S58+S61+S174+S171-(S71+S72)</f>
        <v>0</v>
      </c>
      <c r="T188" s="68" t="s">
        <v>5</v>
      </c>
      <c r="U188" s="68" t="s">
        <v>5</v>
      </c>
      <c r="V188" s="68">
        <f t="shared" si="152"/>
        <v>0</v>
      </c>
      <c r="W188" s="155">
        <f>$C$188+W15-W40-W37-W38-W39+W49+W50+W51+W55+W56+W57+W58+W61+W174+W171-(W71+W72)</f>
        <v>0</v>
      </c>
      <c r="X188" s="136" t="s">
        <v>5</v>
      </c>
      <c r="Y188" s="136" t="s">
        <v>5</v>
      </c>
    </row>
    <row r="189" spans="1:25" s="22" customFormat="1" ht="24.6" customHeight="1" x14ac:dyDescent="0.25">
      <c r="A189" s="2" t="s">
        <v>184</v>
      </c>
      <c r="B189" s="13" t="s">
        <v>58</v>
      </c>
      <c r="C189" s="72"/>
      <c r="D189" s="68"/>
      <c r="E189" s="68"/>
      <c r="F189" s="68"/>
      <c r="G189" s="68"/>
      <c r="H189" s="68" t="s">
        <v>5</v>
      </c>
      <c r="I189" s="68" t="s">
        <v>5</v>
      </c>
      <c r="J189" s="68">
        <f>J188-J190</f>
        <v>0</v>
      </c>
      <c r="K189" s="68">
        <f t="shared" si="184"/>
        <v>0</v>
      </c>
      <c r="L189" s="68" t="e">
        <f t="shared" si="158"/>
        <v>#DIV/0!</v>
      </c>
      <c r="M189" s="68" t="s">
        <v>5</v>
      </c>
      <c r="N189" s="68" t="s">
        <v>5</v>
      </c>
      <c r="O189" s="68" t="s">
        <v>5</v>
      </c>
      <c r="P189" s="155">
        <f>$C$189+P15-P18+P49+P50+P51+P171-P40-P37-P38-P39+P174+P57+P58+P61+P55+P56-P72</f>
        <v>0</v>
      </c>
      <c r="Q189" s="68" t="s">
        <v>5</v>
      </c>
      <c r="R189" s="68" t="s">
        <v>5</v>
      </c>
      <c r="S189" s="155">
        <f>$C$189+S15-S18+S49+S50+S51+S171-S40-S37-S38-S39+S174+S57+S58+S61+S55+S56-S72</f>
        <v>0</v>
      </c>
      <c r="T189" s="68" t="s">
        <v>5</v>
      </c>
      <c r="U189" s="68" t="s">
        <v>5</v>
      </c>
      <c r="V189" s="68">
        <f t="shared" si="152"/>
        <v>0</v>
      </c>
      <c r="W189" s="155">
        <f>$C$189+W15-W18+W49+W50+W51+W171-W40-W37-W38-W39+W174+W57+W58+W61+W55+W56-W72</f>
        <v>0</v>
      </c>
      <c r="X189" s="136" t="s">
        <v>5</v>
      </c>
      <c r="Y189" s="136" t="s">
        <v>5</v>
      </c>
    </row>
    <row r="190" spans="1:25" s="22" customFormat="1" ht="25.9" customHeight="1" x14ac:dyDescent="0.25">
      <c r="A190" s="2" t="s">
        <v>183</v>
      </c>
      <c r="B190" s="14" t="s">
        <v>59</v>
      </c>
      <c r="C190" s="72">
        <f>C188-C189</f>
        <v>0</v>
      </c>
      <c r="D190" s="72">
        <f>D188-D189</f>
        <v>0</v>
      </c>
      <c r="E190" s="72">
        <f>E188-E189</f>
        <v>0</v>
      </c>
      <c r="F190" s="72">
        <f>F188-F189</f>
        <v>0</v>
      </c>
      <c r="G190" s="72">
        <f>G188-G189</f>
        <v>0</v>
      </c>
      <c r="H190" s="68" t="s">
        <v>5</v>
      </c>
      <c r="I190" s="68" t="s">
        <v>5</v>
      </c>
      <c r="J190" s="68">
        <f>C190+J18-J71</f>
        <v>0</v>
      </c>
      <c r="K190" s="68">
        <f t="shared" si="184"/>
        <v>0</v>
      </c>
      <c r="L190" s="68" t="e">
        <f t="shared" si="158"/>
        <v>#DIV/0!</v>
      </c>
      <c r="M190" s="68" t="s">
        <v>5</v>
      </c>
      <c r="N190" s="68" t="s">
        <v>5</v>
      </c>
      <c r="O190" s="68" t="s">
        <v>5</v>
      </c>
      <c r="P190" s="68">
        <f>$C$190+P18-P71</f>
        <v>0</v>
      </c>
      <c r="Q190" s="68" t="s">
        <v>5</v>
      </c>
      <c r="R190" s="68" t="s">
        <v>5</v>
      </c>
      <c r="S190" s="68">
        <f>$C$190+S18-S71</f>
        <v>0</v>
      </c>
      <c r="T190" s="68" t="s">
        <v>5</v>
      </c>
      <c r="U190" s="68" t="s">
        <v>5</v>
      </c>
      <c r="V190" s="68">
        <f t="shared" si="152"/>
        <v>0</v>
      </c>
      <c r="W190" s="68">
        <f>$C$190+W18-W71</f>
        <v>0</v>
      </c>
      <c r="X190" s="68" t="s">
        <v>5</v>
      </c>
      <c r="Y190" s="68" t="s">
        <v>5</v>
      </c>
    </row>
    <row r="191" spans="1:25" s="22" customFormat="1" ht="30.6" customHeight="1" x14ac:dyDescent="0.25">
      <c r="A191" s="83">
        <v>6000</v>
      </c>
      <c r="B191" s="84" t="s">
        <v>242</v>
      </c>
      <c r="C191" s="110">
        <f>C72+C71-(C15+C49+C50+C51+C57+C58+C61+C55+C56+C167-C181-C37-C38-C39-C40)</f>
        <v>0</v>
      </c>
      <c r="D191" s="110">
        <f>D72+D71-(D15+D49+D50+D51+D57+D58+D61+D55+D56+D167-D181-D37-D38-D39-D40)</f>
        <v>0</v>
      </c>
      <c r="E191" s="110">
        <f>E72+E71-(E15+E49+E50+E51+E57+E58+E61+E55+E56+E167-E181-E37-E38-E39-E40)</f>
        <v>0</v>
      </c>
      <c r="F191" s="110">
        <f>F72+F71-(F15+F49+F50+F51+F57+F58+F61+F55+F56+F167-F181-F37-F38-F39-F40)</f>
        <v>0</v>
      </c>
      <c r="G191" s="110">
        <f>G72+G71-(G15+G49+G50+G51+G57+G58+G61+G55+G56+G167-G181-G37-G38-G39-G40)</f>
        <v>0</v>
      </c>
      <c r="H191" s="110" t="s">
        <v>5</v>
      </c>
      <c r="I191" s="110" t="s">
        <v>5</v>
      </c>
      <c r="J191" s="110">
        <f>J72+J71-(J15+J49+J50+J51+J57+J58+J61+J55+J56+J167-J181-J37-J38-J39-J40)</f>
        <v>0</v>
      </c>
      <c r="K191" s="132" t="s">
        <v>5</v>
      </c>
      <c r="L191" s="132" t="s">
        <v>5</v>
      </c>
      <c r="M191" s="132" t="s">
        <v>5</v>
      </c>
      <c r="N191" s="132" t="s">
        <v>5</v>
      </c>
      <c r="O191" s="132" t="s">
        <v>5</v>
      </c>
      <c r="P191" s="110">
        <f>(P73+P71)-($C$188+P15-P37-P38-P39-P40+P55+P56+P57+P58+P61+P49+P50+P51+P174+P171)</f>
        <v>0</v>
      </c>
      <c r="Q191" s="131" t="s">
        <v>5</v>
      </c>
      <c r="R191" s="132" t="s">
        <v>5</v>
      </c>
      <c r="S191" s="110">
        <f>(S73+S71)-($C$188+S15-S37-S38-S39-S40+S55+S56+S57+S58+S61+S49+S50+S51+S174+S171)</f>
        <v>0</v>
      </c>
      <c r="T191" s="131" t="s">
        <v>5</v>
      </c>
      <c r="U191" s="131" t="s">
        <v>5</v>
      </c>
      <c r="V191" s="131">
        <f>S191-P191</f>
        <v>0</v>
      </c>
      <c r="W191" s="110">
        <f>(W73+W71)-($C$188+W15-W37-W38-W39-W40+W55+W56+W57+W58+W61+W49+W50+W51+W174+W171)</f>
        <v>0</v>
      </c>
      <c r="X191" s="131" t="s">
        <v>5</v>
      </c>
      <c r="Y191" s="131" t="s">
        <v>5</v>
      </c>
    </row>
    <row r="192" spans="1:25" s="22" customFormat="1" ht="33.6" customHeight="1" x14ac:dyDescent="0.25">
      <c r="A192" s="199" t="s">
        <v>190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17"/>
      <c r="R192" s="117"/>
      <c r="S192" s="117"/>
      <c r="T192" s="117"/>
      <c r="U192" s="117"/>
      <c r="V192" s="117"/>
      <c r="W192" s="117"/>
      <c r="X192" s="117"/>
      <c r="Y192" s="117"/>
    </row>
    <row r="193" spans="1:7" ht="26.45" customHeight="1" x14ac:dyDescent="0.3">
      <c r="A193" s="192"/>
      <c r="B193" s="193"/>
      <c r="C193" s="82"/>
      <c r="D193" s="82"/>
      <c r="E193" s="82"/>
      <c r="F193" s="82"/>
      <c r="G193" s="82"/>
    </row>
    <row r="194" spans="1:7" x14ac:dyDescent="0.3">
      <c r="A194" s="31"/>
      <c r="B194" s="16"/>
    </row>
    <row r="195" spans="1:7" x14ac:dyDescent="0.3">
      <c r="A195" s="30"/>
      <c r="B195" s="15"/>
    </row>
    <row r="196" spans="1:7" x14ac:dyDescent="0.3">
      <c r="A196" s="30"/>
      <c r="B196" s="15"/>
    </row>
    <row r="197" spans="1:7" x14ac:dyDescent="0.3">
      <c r="A197" s="31"/>
      <c r="B197" s="16"/>
    </row>
    <row r="198" spans="1:7" x14ac:dyDescent="0.3">
      <c r="A198" s="32"/>
      <c r="B198" s="17"/>
    </row>
  </sheetData>
  <mergeCells count="34">
    <mergeCell ref="W9:Y9"/>
    <mergeCell ref="W10:W11"/>
    <mergeCell ref="X10:Y10"/>
    <mergeCell ref="F8:Y8"/>
    <mergeCell ref="F9:F11"/>
    <mergeCell ref="G9:G11"/>
    <mergeCell ref="H9:I10"/>
    <mergeCell ref="V9:V11"/>
    <mergeCell ref="P10:P11"/>
    <mergeCell ref="K9:L10"/>
    <mergeCell ref="M9:M11"/>
    <mergeCell ref="U1:Y1"/>
    <mergeCell ref="C9:C11"/>
    <mergeCell ref="A193:B193"/>
    <mergeCell ref="Q10:R10"/>
    <mergeCell ref="P9:R9"/>
    <mergeCell ref="S10:S11"/>
    <mergeCell ref="E9:E11"/>
    <mergeCell ref="A2:B2"/>
    <mergeCell ref="A8:A11"/>
    <mergeCell ref="B8:B11"/>
    <mergeCell ref="A192:P192"/>
    <mergeCell ref="A3:U3"/>
    <mergeCell ref="O9:O11"/>
    <mergeCell ref="J9:J11"/>
    <mergeCell ref="C8:E8"/>
    <mergeCell ref="N9:N11"/>
    <mergeCell ref="A4:G4"/>
    <mergeCell ref="I4:M4"/>
    <mergeCell ref="A5:U5"/>
    <mergeCell ref="S9:U9"/>
    <mergeCell ref="A6:U6"/>
    <mergeCell ref="D9:D11"/>
    <mergeCell ref="T10:U10"/>
  </mergeCells>
  <pageMargins left="0" right="0.19685039370078741" top="0" bottom="0" header="0" footer="0.39370078740157483"/>
  <pageSetup paperSize="9" scale="24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D69E646-4850-4001-8106-0A819CE992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Рассохина С.В.</dc:creator>
  <cp:lastModifiedBy>Стефанкова</cp:lastModifiedBy>
  <cp:lastPrinted>2022-03-02T11:52:00Z</cp:lastPrinted>
  <dcterms:created xsi:type="dcterms:W3CDTF">2016-12-12T07:31:59Z</dcterms:created>
  <dcterms:modified xsi:type="dcterms:W3CDTF">2023-03-16T12:36:41Z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C:\Users\rassohina_sv\AppData\Local\Кейсистемс\Свод-СМАРТ\ReportManager\sv_balans_bud_2016_color_2016_03_01_2__win_5.xlsx</vt:lpwstr>
  </property>
</Properties>
</file>